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ОВЗ(1)" sheetId="7" r:id="rId1"/>
  </sheets>
  <calcPr calcId="114210" refMode="R1C1"/>
</workbook>
</file>

<file path=xl/calcChain.xml><?xml version="1.0" encoding="utf-8"?>
<calcChain xmlns="http://schemas.openxmlformats.org/spreadsheetml/2006/main">
  <c r="C22" i="7"/>
  <c r="C13"/>
  <c r="D13"/>
  <c r="E13"/>
  <c r="F13"/>
  <c r="G13"/>
  <c r="H13"/>
  <c r="I13"/>
  <c r="J13"/>
  <c r="K13"/>
  <c r="C21"/>
  <c r="D21"/>
  <c r="E21"/>
  <c r="F21"/>
  <c r="G21"/>
  <c r="H21"/>
  <c r="I21"/>
  <c r="J21"/>
  <c r="K21"/>
  <c r="D22"/>
  <c r="E22"/>
  <c r="F22"/>
  <c r="G22"/>
  <c r="H22"/>
  <c r="I22"/>
  <c r="J22"/>
  <c r="K22"/>
  <c r="C28"/>
  <c r="D28"/>
  <c r="E28"/>
  <c r="F28"/>
  <c r="G28"/>
  <c r="H28"/>
  <c r="I28"/>
  <c r="J28"/>
  <c r="K28"/>
  <c r="C36"/>
  <c r="D36"/>
  <c r="E36"/>
  <c r="F36"/>
  <c r="G36"/>
  <c r="H36"/>
  <c r="I36"/>
  <c r="J36"/>
  <c r="K36"/>
  <c r="C37"/>
  <c r="D37"/>
  <c r="E37"/>
  <c r="F37"/>
  <c r="G37"/>
  <c r="H37"/>
  <c r="I37"/>
  <c r="J37"/>
  <c r="K37"/>
  <c r="C43"/>
  <c r="D43"/>
  <c r="E43"/>
  <c r="F43"/>
  <c r="G43"/>
  <c r="H43"/>
  <c r="I43"/>
  <c r="J43"/>
  <c r="K43"/>
  <c r="C52"/>
  <c r="D52"/>
  <c r="E52"/>
  <c r="F52"/>
  <c r="G52"/>
  <c r="H52"/>
  <c r="I52"/>
  <c r="J52"/>
  <c r="K52"/>
  <c r="C53"/>
  <c r="D53"/>
  <c r="E53"/>
  <c r="F53"/>
  <c r="G53"/>
  <c r="H53"/>
  <c r="I53"/>
  <c r="J53"/>
  <c r="K53"/>
  <c r="C59"/>
  <c r="D59"/>
  <c r="E59"/>
  <c r="F59"/>
  <c r="G59"/>
  <c r="H59"/>
  <c r="I59"/>
  <c r="J59"/>
  <c r="K59"/>
  <c r="C68"/>
  <c r="D68"/>
  <c r="E68"/>
  <c r="F68"/>
  <c r="G68"/>
  <c r="H68"/>
  <c r="I68"/>
  <c r="J68"/>
  <c r="K68"/>
  <c r="C69"/>
  <c r="D69"/>
  <c r="E69"/>
  <c r="F69"/>
  <c r="G69"/>
  <c r="H69"/>
  <c r="I69"/>
  <c r="J69"/>
  <c r="K69"/>
  <c r="C75"/>
  <c r="D75"/>
  <c r="E75"/>
  <c r="F75"/>
  <c r="G75"/>
  <c r="H75"/>
  <c r="I75"/>
  <c r="J75"/>
  <c r="K75"/>
  <c r="C82"/>
  <c r="D82"/>
  <c r="E82"/>
  <c r="F82"/>
  <c r="G82"/>
  <c r="H82"/>
  <c r="I82"/>
  <c r="J82"/>
  <c r="K82"/>
  <c r="C83"/>
  <c r="D83"/>
  <c r="E83"/>
  <c r="F83"/>
  <c r="G83"/>
  <c r="H83"/>
  <c r="I83"/>
  <c r="J83"/>
  <c r="K83"/>
  <c r="C92"/>
  <c r="D92"/>
  <c r="E92"/>
  <c r="F92"/>
  <c r="G92"/>
  <c r="H92"/>
  <c r="I92"/>
  <c r="J92"/>
  <c r="K92"/>
  <c r="C101"/>
  <c r="D101"/>
  <c r="E101"/>
  <c r="F101"/>
  <c r="G101"/>
  <c r="H101"/>
  <c r="I101"/>
  <c r="J101"/>
  <c r="K101"/>
  <c r="C102"/>
  <c r="D102"/>
  <c r="E102"/>
  <c r="F102"/>
  <c r="G102"/>
  <c r="H102"/>
  <c r="I102"/>
  <c r="J102"/>
  <c r="K102"/>
  <c r="C108"/>
  <c r="D108"/>
  <c r="E108"/>
  <c r="F108"/>
  <c r="G108"/>
  <c r="H108"/>
  <c r="I108"/>
  <c r="J108"/>
  <c r="K108"/>
  <c r="C116"/>
  <c r="D116"/>
  <c r="E116"/>
  <c r="F116"/>
  <c r="G116"/>
  <c r="H116"/>
  <c r="I116"/>
  <c r="J116"/>
  <c r="K116"/>
  <c r="C117"/>
  <c r="D117"/>
  <c r="E117"/>
  <c r="F117"/>
  <c r="G117"/>
  <c r="H117"/>
  <c r="I117"/>
  <c r="J117"/>
  <c r="K117"/>
  <c r="C123"/>
  <c r="D123"/>
  <c r="E123"/>
  <c r="F123"/>
  <c r="G123"/>
  <c r="H123"/>
  <c r="I123"/>
  <c r="J123"/>
  <c r="K123"/>
  <c r="C131"/>
  <c r="D131"/>
  <c r="E131"/>
  <c r="F131"/>
  <c r="G131"/>
  <c r="H131"/>
  <c r="I131"/>
  <c r="J131"/>
  <c r="K131"/>
  <c r="C132"/>
  <c r="D132"/>
  <c r="E132"/>
  <c r="F132"/>
  <c r="G132"/>
  <c r="H132"/>
  <c r="I132"/>
  <c r="J132"/>
  <c r="K132"/>
  <c r="C138"/>
  <c r="D138"/>
  <c r="E138"/>
  <c r="F138"/>
  <c r="G138"/>
  <c r="H138"/>
  <c r="I138"/>
  <c r="J138"/>
  <c r="K138"/>
  <c r="C146"/>
  <c r="D146"/>
  <c r="E146"/>
  <c r="F146"/>
  <c r="G146"/>
  <c r="H146"/>
  <c r="I146"/>
  <c r="J146"/>
  <c r="K146"/>
  <c r="C147"/>
  <c r="D147"/>
  <c r="E147"/>
  <c r="F147"/>
  <c r="G147"/>
  <c r="H147"/>
  <c r="I147"/>
  <c r="J147"/>
  <c r="K147"/>
  <c r="C153"/>
  <c r="D153"/>
  <c r="E153"/>
  <c r="F153"/>
  <c r="G153"/>
  <c r="H153"/>
  <c r="I153"/>
  <c r="J153"/>
  <c r="K153"/>
  <c r="C160"/>
  <c r="D160"/>
  <c r="E160"/>
  <c r="F160"/>
  <c r="G160"/>
  <c r="H160"/>
  <c r="I160"/>
  <c r="J160"/>
  <c r="K160"/>
  <c r="C161"/>
  <c r="D161"/>
  <c r="E161"/>
  <c r="F161"/>
  <c r="G161"/>
  <c r="H161"/>
  <c r="I161"/>
  <c r="J161"/>
  <c r="K161"/>
  <c r="C163"/>
  <c r="D163"/>
  <c r="E163"/>
  <c r="F163"/>
  <c r="G163"/>
  <c r="H163"/>
  <c r="I163"/>
  <c r="J163"/>
  <c r="K163"/>
</calcChain>
</file>

<file path=xl/sharedStrings.xml><?xml version="1.0" encoding="utf-8"?>
<sst xmlns="http://schemas.openxmlformats.org/spreadsheetml/2006/main" count="269" uniqueCount="117">
  <si>
    <t>Прием пищи,наименование блюда</t>
  </si>
  <si>
    <t>Масса порции  (г)</t>
  </si>
  <si>
    <t>Пищевые вещества(г)</t>
  </si>
  <si>
    <t>Энергетическая ценность(ккал)</t>
  </si>
  <si>
    <t xml:space="preserve">Рецепт </t>
  </si>
  <si>
    <t>Б</t>
  </si>
  <si>
    <t>Ж</t>
  </si>
  <si>
    <t>У</t>
  </si>
  <si>
    <t>С</t>
  </si>
  <si>
    <t>А</t>
  </si>
  <si>
    <t>К</t>
  </si>
  <si>
    <t>Са</t>
  </si>
  <si>
    <t>Fe</t>
  </si>
  <si>
    <t>Понедельник</t>
  </si>
  <si>
    <t>вторник</t>
  </si>
  <si>
    <t>Каша гречневая рассыпчатая</t>
  </si>
  <si>
    <t>среда</t>
  </si>
  <si>
    <t>четверг</t>
  </si>
  <si>
    <t>пятница</t>
  </si>
  <si>
    <t>2 неделя</t>
  </si>
  <si>
    <t>Макароны отварные</t>
  </si>
  <si>
    <t>Средний показатель</t>
  </si>
  <si>
    <t xml:space="preserve">Фрикадельки в соусе </t>
  </si>
  <si>
    <t>620/2014</t>
  </si>
  <si>
    <t>№</t>
  </si>
  <si>
    <t>Хлеб ржано- пшеничный</t>
  </si>
  <si>
    <t>Итого</t>
  </si>
  <si>
    <t>54-1г/2020</t>
  </si>
  <si>
    <t>54-1хн/2020</t>
  </si>
  <si>
    <t>Салат из свеклы отварной</t>
  </si>
  <si>
    <t>Котлеты,биточки,шницели</t>
  </si>
  <si>
    <t>608/2014</t>
  </si>
  <si>
    <t>Соус томатный</t>
  </si>
  <si>
    <t>783/2014</t>
  </si>
  <si>
    <t>54-13з/2020</t>
  </si>
  <si>
    <t>Компот из свежих плодов</t>
  </si>
  <si>
    <t>859/2014</t>
  </si>
  <si>
    <t>Компот из смеси сухофруктов</t>
  </si>
  <si>
    <t>Тефтели рыбные</t>
  </si>
  <si>
    <t>54-14р/2020</t>
  </si>
  <si>
    <t>Масса порции    (г)</t>
  </si>
  <si>
    <t>витамины,микроэлементы (мкг)</t>
  </si>
  <si>
    <t>54-8з/2020</t>
  </si>
  <si>
    <t>Котлета рыбная (минтай)</t>
  </si>
  <si>
    <t>54-3р/2020</t>
  </si>
  <si>
    <t>Картофельное пюре с маслом сливочным</t>
  </si>
  <si>
    <t>54-11г/2020</t>
  </si>
  <si>
    <t>Горошек зеленый</t>
  </si>
  <si>
    <t>54-20з/2020</t>
  </si>
  <si>
    <t>Рис отварной</t>
  </si>
  <si>
    <t>54-6г/2020</t>
  </si>
  <si>
    <t>Соус красный основной</t>
  </si>
  <si>
    <t>Биточек из курицы</t>
  </si>
  <si>
    <t>54-23м/2020</t>
  </si>
  <si>
    <t>54-3соус/2020</t>
  </si>
  <si>
    <t>54-4г/2020</t>
  </si>
  <si>
    <t>54-24м/2020</t>
  </si>
  <si>
    <t>Фрикадельки из кур</t>
  </si>
  <si>
    <t>672/2014</t>
  </si>
  <si>
    <t xml:space="preserve">Картофельное пюре </t>
  </si>
  <si>
    <t>618/2014</t>
  </si>
  <si>
    <t>Салат из белокачанной капусты с морковью</t>
  </si>
  <si>
    <t>Суп картофельный с горохом</t>
  </si>
  <si>
    <t>206/2014</t>
  </si>
  <si>
    <t>Борщ с капустой и картофелем</t>
  </si>
  <si>
    <t>54-2с/2020</t>
  </si>
  <si>
    <t>Рассольник лениградский</t>
  </si>
  <si>
    <t>54-3с/2020</t>
  </si>
  <si>
    <t>Суп картофельный с макаронными изделиями</t>
  </si>
  <si>
    <t>54-7с/2020</t>
  </si>
  <si>
    <t>Щи из свежей капусты с картофелем</t>
  </si>
  <si>
    <t>54-1с/2020</t>
  </si>
  <si>
    <t>Суп крестьянский с крупой</t>
  </si>
  <si>
    <t>Суп картофельный с рыбными консервами</t>
  </si>
  <si>
    <t>54-12с/2020</t>
  </si>
  <si>
    <t>Обед</t>
  </si>
  <si>
    <t>100/50</t>
  </si>
  <si>
    <t>180/5</t>
  </si>
  <si>
    <t xml:space="preserve"> Индивидуальный предприниматель</t>
  </si>
  <si>
    <t>СОГЛАСОВАНО:</t>
  </si>
  <si>
    <t>УТВЕРЖДАЮ:</t>
  </si>
  <si>
    <t>___________________Загребин Е.В.</t>
  </si>
  <si>
    <t>___________________2024г.</t>
  </si>
  <si>
    <t>________________2024г.</t>
  </si>
  <si>
    <t>Чай с сахаром</t>
  </si>
  <si>
    <t>54-2гн/2020</t>
  </si>
  <si>
    <t>Салат из моркови</t>
  </si>
  <si>
    <t>22/2021</t>
  </si>
  <si>
    <t>Какао  с молоком</t>
  </si>
  <si>
    <t>54-21гн/2020</t>
  </si>
  <si>
    <t>Чай с  лимоном с сахаром</t>
  </si>
  <si>
    <t>200/7</t>
  </si>
  <si>
    <t>54-3гн/2020</t>
  </si>
  <si>
    <t>Котлета рубленная из курицы</t>
  </si>
  <si>
    <t>Макароны отварные с сыром</t>
  </si>
  <si>
    <t>54-3г/2020</t>
  </si>
  <si>
    <t>250</t>
  </si>
  <si>
    <t>54-10с/2020</t>
  </si>
  <si>
    <t xml:space="preserve">Тефтели  в соусе (1й вариант) </t>
  </si>
  <si>
    <t>Директор КОГОБУ  СШ г.Белая Холуница</t>
  </si>
  <si>
    <t>___________ Н.В.Кашина</t>
  </si>
  <si>
    <t>Итого за день</t>
  </si>
  <si>
    <t xml:space="preserve"> Примерное десятидневное меню для  детей- инвалидов 5-11 класс  осень - зима</t>
  </si>
  <si>
    <t>Завтрак</t>
  </si>
  <si>
    <t>Каша вязкая манная</t>
  </si>
  <si>
    <t>214/2021</t>
  </si>
  <si>
    <t xml:space="preserve">Чай с сахаром </t>
  </si>
  <si>
    <t>943/2014</t>
  </si>
  <si>
    <t>Хлеб пшеничный</t>
  </si>
  <si>
    <t>Каша вязкая пшенная</t>
  </si>
  <si>
    <t>54-6к/2020</t>
  </si>
  <si>
    <t>Какао с молоком</t>
  </si>
  <si>
    <t>Каша вязкая ячневая</t>
  </si>
  <si>
    <t>54-13к/2014</t>
  </si>
  <si>
    <t>Каша рисовая вязкая</t>
  </si>
  <si>
    <t>Каша овсяная" Геркулес"</t>
  </si>
  <si>
    <t>54-9к/2020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</si>
</sst>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0.000"/>
  </numFmts>
  <fonts count="1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10"/>
      <name val="Arial"/>
      <family val="2"/>
      <charset val="204"/>
    </font>
    <font>
      <sz val="12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0" fontId="12" fillId="0" borderId="0"/>
    <xf numFmtId="43" fontId="12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0" fontId="7" fillId="0" borderId="1" xfId="0" applyFont="1" applyBorder="1"/>
    <xf numFmtId="2" fontId="7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/>
    <xf numFmtId="0" fontId="7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2" fontId="11" fillId="0" borderId="1" xfId="0" applyNumberFormat="1" applyFont="1" applyBorder="1" applyAlignment="1">
      <alignment horizontal="center"/>
    </xf>
    <xf numFmtId="2" fontId="7" fillId="0" borderId="1" xfId="1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/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7" fillId="0" borderId="1" xfId="2" applyFont="1" applyBorder="1" applyAlignment="1">
      <alignment wrapText="1"/>
    </xf>
    <xf numFmtId="0" fontId="7" fillId="0" borderId="1" xfId="2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49" fontId="7" fillId="0" borderId="1" xfId="2" applyNumberFormat="1" applyFont="1" applyBorder="1" applyAlignment="1">
      <alignment horizontal="center" vertical="center"/>
    </xf>
    <xf numFmtId="0" fontId="13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2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1" applyFont="1" applyBorder="1"/>
    <xf numFmtId="0" fontId="7" fillId="0" borderId="1" xfId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</cellXfs>
  <cellStyles count="4">
    <cellStyle name="Обычный" xfId="0" builtinId="0"/>
    <cellStyle name="Обычный 2" xfId="1"/>
    <cellStyle name="Обычный 2_МЕНЮ ОБЕД  ОВЗ 5-11" xfId="2"/>
    <cellStyle name="Финансов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4"/>
  <sheetViews>
    <sheetView tabSelected="1" topLeftCell="A7" workbookViewId="0">
      <selection activeCell="C163" sqref="C163"/>
    </sheetView>
  </sheetViews>
  <sheetFormatPr defaultRowHeight="14.4"/>
  <cols>
    <col min="1" max="1" width="31" customWidth="1"/>
    <col min="2" max="2" width="7.88671875" customWidth="1"/>
    <col min="3" max="3" width="8.33203125" customWidth="1"/>
    <col min="4" max="4" width="8.6640625" customWidth="1"/>
    <col min="5" max="5" width="8.33203125" customWidth="1"/>
    <col min="6" max="6" width="11.109375" customWidth="1"/>
    <col min="7" max="7" width="7.109375" customWidth="1"/>
    <col min="8" max="8" width="7.6640625" customWidth="1"/>
    <col min="10" max="10" width="8" customWidth="1"/>
    <col min="11" max="11" width="7.5546875" customWidth="1"/>
    <col min="12" max="12" width="14.6640625" customWidth="1"/>
  </cols>
  <sheetData>
    <row r="1" spans="1:13" ht="15.6">
      <c r="A1" s="1" t="s">
        <v>79</v>
      </c>
      <c r="B1" s="1"/>
      <c r="C1" s="2"/>
      <c r="D1" s="3"/>
      <c r="I1" s="1" t="s">
        <v>80</v>
      </c>
      <c r="J1" s="1"/>
    </row>
    <row r="2" spans="1:13" ht="15.6">
      <c r="A2" s="1" t="s">
        <v>99</v>
      </c>
      <c r="B2" s="1"/>
      <c r="C2" s="2"/>
      <c r="D2" s="3"/>
      <c r="H2" t="s">
        <v>78</v>
      </c>
      <c r="I2" s="1"/>
      <c r="J2" s="1"/>
    </row>
    <row r="3" spans="1:13" ht="15.6">
      <c r="A3" s="1" t="s">
        <v>100</v>
      </c>
      <c r="B3" s="1"/>
      <c r="C3" s="2"/>
      <c r="D3" s="3"/>
      <c r="H3" t="s">
        <v>81</v>
      </c>
      <c r="I3" s="1"/>
      <c r="J3" s="1"/>
    </row>
    <row r="4" spans="1:13" ht="15.6">
      <c r="A4" s="1" t="s">
        <v>82</v>
      </c>
      <c r="I4" s="1" t="s">
        <v>83</v>
      </c>
    </row>
    <row r="5" spans="1:13" ht="15.75" customHeight="1">
      <c r="A5" s="71" t="s">
        <v>102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3" ht="15" customHeight="1">
      <c r="A6" s="67" t="s">
        <v>0</v>
      </c>
      <c r="B6" s="68" t="s">
        <v>1</v>
      </c>
      <c r="C6" s="72" t="s">
        <v>2</v>
      </c>
      <c r="D6" s="73"/>
      <c r="E6" s="74"/>
      <c r="F6" s="75" t="s">
        <v>3</v>
      </c>
      <c r="G6" s="72" t="s">
        <v>41</v>
      </c>
      <c r="H6" s="73"/>
      <c r="I6" s="73"/>
      <c r="J6" s="74"/>
      <c r="K6" s="44"/>
      <c r="L6" s="45" t="s">
        <v>4</v>
      </c>
      <c r="M6" s="4"/>
    </row>
    <row r="7" spans="1:13" ht="19.5" customHeight="1">
      <c r="A7" s="67"/>
      <c r="B7" s="69"/>
      <c r="C7" s="42" t="s">
        <v>5</v>
      </c>
      <c r="D7" s="43" t="s">
        <v>6</v>
      </c>
      <c r="E7" s="42" t="s">
        <v>7</v>
      </c>
      <c r="F7" s="76"/>
      <c r="G7" s="39" t="s">
        <v>8</v>
      </c>
      <c r="H7" s="39" t="s">
        <v>9</v>
      </c>
      <c r="I7" s="39" t="s">
        <v>10</v>
      </c>
      <c r="J7" s="39" t="s">
        <v>11</v>
      </c>
      <c r="K7" s="39" t="s">
        <v>12</v>
      </c>
      <c r="L7" s="46" t="s">
        <v>24</v>
      </c>
      <c r="M7" s="4"/>
    </row>
    <row r="8" spans="1:13" ht="15" customHeight="1">
      <c r="A8" s="8" t="s">
        <v>13</v>
      </c>
      <c r="B8" s="5"/>
      <c r="C8" s="6"/>
      <c r="D8" s="7"/>
      <c r="E8" s="6"/>
      <c r="F8" s="5"/>
      <c r="G8" s="5"/>
      <c r="H8" s="8"/>
      <c r="I8" s="5"/>
      <c r="J8" s="5"/>
      <c r="K8" s="5"/>
      <c r="L8" s="9"/>
      <c r="M8" s="4"/>
    </row>
    <row r="9" spans="1:13" ht="15" customHeight="1">
      <c r="A9" s="57" t="s">
        <v>103</v>
      </c>
      <c r="B9" s="5"/>
      <c r="C9" s="6"/>
      <c r="D9" s="7"/>
      <c r="E9" s="6"/>
      <c r="F9" s="5"/>
      <c r="G9" s="5"/>
      <c r="H9" s="8"/>
      <c r="I9" s="5"/>
      <c r="J9" s="5"/>
      <c r="K9" s="5"/>
      <c r="L9" s="9"/>
      <c r="M9" s="4"/>
    </row>
    <row r="10" spans="1:13" ht="15" customHeight="1">
      <c r="A10" s="12" t="s">
        <v>104</v>
      </c>
      <c r="B10" s="27">
        <v>250</v>
      </c>
      <c r="C10" s="31">
        <v>10.33</v>
      </c>
      <c r="D10" s="31">
        <v>9.1300000000000008</v>
      </c>
      <c r="E10" s="31">
        <v>49.56</v>
      </c>
      <c r="F10" s="31">
        <v>321.44</v>
      </c>
      <c r="G10" s="60">
        <v>1.79</v>
      </c>
      <c r="H10" s="60">
        <v>50.34</v>
      </c>
      <c r="I10" s="60">
        <v>17.920000000000002</v>
      </c>
      <c r="J10" s="60">
        <v>178.36</v>
      </c>
      <c r="K10" s="60">
        <v>0.77</v>
      </c>
      <c r="L10" s="28" t="s">
        <v>105</v>
      </c>
      <c r="M10" s="4"/>
    </row>
    <row r="11" spans="1:13" ht="15" customHeight="1">
      <c r="A11" s="22" t="s">
        <v>106</v>
      </c>
      <c r="B11" s="61">
        <v>200</v>
      </c>
      <c r="C11" s="26">
        <v>0.2</v>
      </c>
      <c r="D11" s="26">
        <v>0</v>
      </c>
      <c r="E11" s="26">
        <v>20</v>
      </c>
      <c r="F11" s="26">
        <v>58</v>
      </c>
      <c r="G11" s="26">
        <v>3</v>
      </c>
      <c r="H11" s="26">
        <v>0</v>
      </c>
      <c r="I11" s="26">
        <v>0</v>
      </c>
      <c r="J11" s="26">
        <v>5.8</v>
      </c>
      <c r="K11" s="26">
        <v>0.3</v>
      </c>
      <c r="L11" s="5" t="s">
        <v>107</v>
      </c>
      <c r="M11" s="4"/>
    </row>
    <row r="12" spans="1:13" ht="15" customHeight="1">
      <c r="A12" s="12" t="s">
        <v>108</v>
      </c>
      <c r="B12" s="27">
        <v>25</v>
      </c>
      <c r="C12" s="26">
        <v>2</v>
      </c>
      <c r="D12" s="26">
        <v>0.6</v>
      </c>
      <c r="E12" s="26">
        <v>13.35</v>
      </c>
      <c r="F12" s="26">
        <v>63.5</v>
      </c>
      <c r="G12" s="26">
        <v>0.01</v>
      </c>
      <c r="H12" s="26">
        <v>0</v>
      </c>
      <c r="I12" s="26">
        <v>36.25</v>
      </c>
      <c r="J12" s="26">
        <v>31.25</v>
      </c>
      <c r="K12" s="26">
        <v>0.9</v>
      </c>
      <c r="L12" s="5"/>
      <c r="M12" s="4"/>
    </row>
    <row r="13" spans="1:13" ht="15" customHeight="1">
      <c r="A13" s="57" t="s">
        <v>26</v>
      </c>
      <c r="B13" s="5"/>
      <c r="C13" s="58">
        <f t="shared" ref="C13:K13" si="0">SUM(C10:C12)</f>
        <v>12.53</v>
      </c>
      <c r="D13" s="58">
        <f t="shared" si="0"/>
        <v>9.73</v>
      </c>
      <c r="E13" s="58">
        <f t="shared" si="0"/>
        <v>82.91</v>
      </c>
      <c r="F13" s="58">
        <f t="shared" si="0"/>
        <v>442.94</v>
      </c>
      <c r="G13" s="58">
        <f t="shared" si="0"/>
        <v>4.8</v>
      </c>
      <c r="H13" s="58">
        <f t="shared" si="0"/>
        <v>50.34</v>
      </c>
      <c r="I13" s="58">
        <f t="shared" si="0"/>
        <v>54.17</v>
      </c>
      <c r="J13" s="58">
        <f t="shared" si="0"/>
        <v>215.41000000000003</v>
      </c>
      <c r="K13" s="58">
        <f t="shared" si="0"/>
        <v>1.9700000000000002</v>
      </c>
      <c r="L13" s="9"/>
      <c r="M13" s="4"/>
    </row>
    <row r="14" spans="1:13" ht="15" customHeight="1">
      <c r="A14" s="57" t="s">
        <v>75</v>
      </c>
      <c r="B14" s="5"/>
      <c r="C14" s="6"/>
      <c r="D14" s="7"/>
      <c r="E14" s="6"/>
      <c r="F14" s="5"/>
      <c r="G14" s="5"/>
      <c r="H14" s="8"/>
      <c r="I14" s="5"/>
      <c r="J14" s="5"/>
      <c r="K14" s="5"/>
      <c r="L14" s="9"/>
      <c r="M14" s="4"/>
    </row>
    <row r="15" spans="1:13" ht="29.25" customHeight="1">
      <c r="A15" s="12" t="s">
        <v>61</v>
      </c>
      <c r="B15" s="27">
        <v>100</v>
      </c>
      <c r="C15" s="31">
        <v>2.5</v>
      </c>
      <c r="D15" s="31">
        <v>10.1</v>
      </c>
      <c r="E15" s="31">
        <v>10.5</v>
      </c>
      <c r="F15" s="31">
        <v>142.69999999999999</v>
      </c>
      <c r="G15" s="31">
        <v>28.8</v>
      </c>
      <c r="H15" s="31">
        <v>121.51</v>
      </c>
      <c r="I15" s="31">
        <v>163</v>
      </c>
      <c r="J15" s="31">
        <v>46.7</v>
      </c>
      <c r="K15" s="31">
        <v>0.3</v>
      </c>
      <c r="L15" s="5" t="s">
        <v>42</v>
      </c>
      <c r="M15" s="4"/>
    </row>
    <row r="16" spans="1:13" ht="15.75" customHeight="1">
      <c r="A16" s="12" t="s">
        <v>62</v>
      </c>
      <c r="B16" s="6">
        <v>250</v>
      </c>
      <c r="C16" s="31">
        <v>8.4</v>
      </c>
      <c r="D16" s="31">
        <v>1.5</v>
      </c>
      <c r="E16" s="31">
        <v>17.3</v>
      </c>
      <c r="F16" s="31">
        <v>115.5</v>
      </c>
      <c r="G16" s="31">
        <v>4.8</v>
      </c>
      <c r="H16" s="31">
        <v>97.2</v>
      </c>
      <c r="I16" s="31">
        <v>152.96</v>
      </c>
      <c r="J16" s="31">
        <v>10.8</v>
      </c>
      <c r="K16" s="31">
        <v>0.56000000000000005</v>
      </c>
      <c r="L16" s="5" t="s">
        <v>63</v>
      </c>
      <c r="M16" s="4"/>
    </row>
    <row r="17" spans="1:13" ht="15" customHeight="1">
      <c r="A17" s="12" t="s">
        <v>22</v>
      </c>
      <c r="B17" s="6" t="s">
        <v>76</v>
      </c>
      <c r="C17" s="31">
        <v>13.8</v>
      </c>
      <c r="D17" s="31">
        <v>15.8</v>
      </c>
      <c r="E17" s="31">
        <v>18.100000000000001</v>
      </c>
      <c r="F17" s="31">
        <v>293</v>
      </c>
      <c r="G17" s="31">
        <v>7.032</v>
      </c>
      <c r="H17" s="31">
        <v>49.2</v>
      </c>
      <c r="I17" s="31">
        <v>237.27</v>
      </c>
      <c r="J17" s="31">
        <v>14.9</v>
      </c>
      <c r="K17" s="31">
        <v>1.1359999999999999</v>
      </c>
      <c r="L17" s="5" t="s">
        <v>23</v>
      </c>
      <c r="M17" s="4"/>
    </row>
    <row r="18" spans="1:13" ht="15" customHeight="1">
      <c r="A18" s="12" t="s">
        <v>20</v>
      </c>
      <c r="B18" s="6">
        <v>180</v>
      </c>
      <c r="C18" s="31">
        <v>6.36</v>
      </c>
      <c r="D18" s="31">
        <v>6.6</v>
      </c>
      <c r="E18" s="31">
        <v>39.24</v>
      </c>
      <c r="F18" s="31">
        <v>242.4</v>
      </c>
      <c r="G18" s="31">
        <v>0</v>
      </c>
      <c r="H18" s="31">
        <v>18.399999999999999</v>
      </c>
      <c r="I18" s="31">
        <v>53</v>
      </c>
      <c r="J18" s="31">
        <v>12</v>
      </c>
      <c r="K18" s="31">
        <v>0.7</v>
      </c>
      <c r="L18" s="5" t="s">
        <v>27</v>
      </c>
      <c r="M18" s="4"/>
    </row>
    <row r="19" spans="1:13" ht="18" customHeight="1">
      <c r="A19" s="12" t="s">
        <v>84</v>
      </c>
      <c r="B19" s="6">
        <v>200</v>
      </c>
      <c r="C19" s="31">
        <v>0.2</v>
      </c>
      <c r="D19" s="31">
        <v>0</v>
      </c>
      <c r="E19" s="31">
        <v>6.5</v>
      </c>
      <c r="F19" s="31">
        <v>26.8</v>
      </c>
      <c r="G19" s="31">
        <v>0.04</v>
      </c>
      <c r="H19" s="31">
        <v>0.3</v>
      </c>
      <c r="I19" s="31">
        <v>20.8</v>
      </c>
      <c r="J19" s="31">
        <v>4.5</v>
      </c>
      <c r="K19" s="31">
        <v>0.7</v>
      </c>
      <c r="L19" s="5" t="s">
        <v>85</v>
      </c>
      <c r="M19" s="4"/>
    </row>
    <row r="20" spans="1:13" ht="15" customHeight="1">
      <c r="A20" s="12" t="s">
        <v>25</v>
      </c>
      <c r="B20" s="6">
        <v>50</v>
      </c>
      <c r="C20" s="31">
        <v>3.5</v>
      </c>
      <c r="D20" s="31">
        <v>0.6</v>
      </c>
      <c r="E20" s="31">
        <v>22.9</v>
      </c>
      <c r="F20" s="31">
        <v>105</v>
      </c>
      <c r="G20" s="31">
        <v>0</v>
      </c>
      <c r="H20" s="31">
        <v>0</v>
      </c>
      <c r="I20" s="31">
        <v>56</v>
      </c>
      <c r="J20" s="31">
        <v>23.5</v>
      </c>
      <c r="K20" s="31">
        <v>0</v>
      </c>
      <c r="L20" s="5"/>
      <c r="M20" s="4"/>
    </row>
    <row r="21" spans="1:13" ht="15" customHeight="1">
      <c r="A21" s="14" t="s">
        <v>26</v>
      </c>
      <c r="B21" s="15"/>
      <c r="C21" s="30">
        <f t="shared" ref="C21:K21" si="1">SUM(C14:C20)</f>
        <v>34.760000000000005</v>
      </c>
      <c r="D21" s="30">
        <f t="shared" si="1"/>
        <v>34.6</v>
      </c>
      <c r="E21" s="30">
        <f t="shared" si="1"/>
        <v>114.54000000000002</v>
      </c>
      <c r="F21" s="30">
        <f t="shared" si="1"/>
        <v>925.4</v>
      </c>
      <c r="G21" s="30">
        <f t="shared" si="1"/>
        <v>40.672000000000004</v>
      </c>
      <c r="H21" s="30">
        <f t="shared" si="1"/>
        <v>286.61</v>
      </c>
      <c r="I21" s="30">
        <f t="shared" si="1"/>
        <v>683.03</v>
      </c>
      <c r="J21" s="30">
        <f t="shared" si="1"/>
        <v>112.4</v>
      </c>
      <c r="K21" s="30">
        <f t="shared" si="1"/>
        <v>3.3959999999999999</v>
      </c>
      <c r="L21" s="5"/>
      <c r="M21" s="4"/>
    </row>
    <row r="22" spans="1:13" ht="15" customHeight="1">
      <c r="A22" s="14" t="s">
        <v>101</v>
      </c>
      <c r="B22" s="15"/>
      <c r="C22" s="30">
        <f>C21+C13</f>
        <v>47.290000000000006</v>
      </c>
      <c r="D22" s="30">
        <f t="shared" ref="D22:K22" si="2">D21+D13</f>
        <v>44.33</v>
      </c>
      <c r="E22" s="30">
        <f t="shared" si="2"/>
        <v>197.45000000000002</v>
      </c>
      <c r="F22" s="30">
        <f t="shared" si="2"/>
        <v>1368.34</v>
      </c>
      <c r="G22" s="30">
        <f t="shared" si="2"/>
        <v>45.472000000000001</v>
      </c>
      <c r="H22" s="30">
        <f t="shared" si="2"/>
        <v>336.95000000000005</v>
      </c>
      <c r="I22" s="30">
        <f t="shared" si="2"/>
        <v>737.19999999999993</v>
      </c>
      <c r="J22" s="30">
        <f t="shared" si="2"/>
        <v>327.81000000000006</v>
      </c>
      <c r="K22" s="30">
        <f t="shared" si="2"/>
        <v>5.3659999999999997</v>
      </c>
      <c r="L22" s="5"/>
      <c r="M22" s="4"/>
    </row>
    <row r="23" spans="1:13" ht="15" customHeight="1">
      <c r="A23" s="16" t="s">
        <v>14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1"/>
      <c r="M23" s="4"/>
    </row>
    <row r="24" spans="1:13" ht="15" customHeight="1">
      <c r="A24" s="57" t="s">
        <v>103</v>
      </c>
      <c r="B24" s="5"/>
      <c r="C24" s="6"/>
      <c r="D24" s="7"/>
      <c r="E24" s="6"/>
      <c r="F24" s="5"/>
      <c r="G24" s="5"/>
      <c r="H24" s="8"/>
      <c r="I24" s="5"/>
      <c r="J24" s="5"/>
      <c r="K24" s="5"/>
      <c r="L24" s="11"/>
      <c r="M24" s="4"/>
    </row>
    <row r="25" spans="1:13" ht="15" customHeight="1">
      <c r="A25" s="62" t="s">
        <v>109</v>
      </c>
      <c r="B25" s="27">
        <v>250</v>
      </c>
      <c r="C25" s="37">
        <v>11.76</v>
      </c>
      <c r="D25" s="37">
        <v>9.24</v>
      </c>
      <c r="E25" s="37">
        <v>52.92</v>
      </c>
      <c r="F25" s="37">
        <v>352.24</v>
      </c>
      <c r="G25" s="37">
        <v>0.76</v>
      </c>
      <c r="H25" s="37">
        <v>75.319999999999993</v>
      </c>
      <c r="I25" s="37">
        <v>301.02999999999997</v>
      </c>
      <c r="J25" s="37">
        <v>182.28</v>
      </c>
      <c r="K25" s="37">
        <v>1.81</v>
      </c>
      <c r="L25" s="63" t="s">
        <v>110</v>
      </c>
      <c r="M25" s="4"/>
    </row>
    <row r="26" spans="1:13" ht="15" customHeight="1">
      <c r="A26" s="12" t="s">
        <v>111</v>
      </c>
      <c r="B26" s="27">
        <v>200</v>
      </c>
      <c r="C26" s="26">
        <v>4.5999999999999996</v>
      </c>
      <c r="D26" s="26">
        <v>4.4000000000000004</v>
      </c>
      <c r="E26" s="26">
        <v>12.5</v>
      </c>
      <c r="F26" s="26">
        <v>107.2</v>
      </c>
      <c r="G26" s="26">
        <v>0.68</v>
      </c>
      <c r="H26" s="26">
        <v>17.25</v>
      </c>
      <c r="I26" s="26">
        <v>220</v>
      </c>
      <c r="J26" s="26">
        <v>143</v>
      </c>
      <c r="K26" s="26">
        <v>1.1000000000000001</v>
      </c>
      <c r="L26" s="64" t="s">
        <v>89</v>
      </c>
      <c r="M26" s="4"/>
    </row>
    <row r="27" spans="1:13" ht="19.5" customHeight="1">
      <c r="A27" s="12" t="s">
        <v>108</v>
      </c>
      <c r="B27" s="27">
        <v>25</v>
      </c>
      <c r="C27" s="26">
        <v>2</v>
      </c>
      <c r="D27" s="26">
        <v>0.6</v>
      </c>
      <c r="E27" s="26">
        <v>13.35</v>
      </c>
      <c r="F27" s="26">
        <v>63.5</v>
      </c>
      <c r="G27" s="26">
        <v>0.01</v>
      </c>
      <c r="H27" s="26">
        <v>0</v>
      </c>
      <c r="I27" s="26">
        <v>36.25</v>
      </c>
      <c r="J27" s="26">
        <v>31.25</v>
      </c>
      <c r="K27" s="26">
        <v>0.9</v>
      </c>
      <c r="L27" s="5"/>
      <c r="M27" s="4"/>
    </row>
    <row r="28" spans="1:13" ht="15" customHeight="1">
      <c r="A28" s="57" t="s">
        <v>26</v>
      </c>
      <c r="B28" s="5"/>
      <c r="C28" s="58">
        <f t="shared" ref="C28:K28" si="3">SUM(C25:C27)</f>
        <v>18.36</v>
      </c>
      <c r="D28" s="58">
        <f t="shared" si="3"/>
        <v>14.24</v>
      </c>
      <c r="E28" s="58">
        <f t="shared" si="3"/>
        <v>78.77</v>
      </c>
      <c r="F28" s="58">
        <f t="shared" si="3"/>
        <v>522.94000000000005</v>
      </c>
      <c r="G28" s="58">
        <f t="shared" si="3"/>
        <v>1.45</v>
      </c>
      <c r="H28" s="58">
        <f t="shared" si="3"/>
        <v>92.57</v>
      </c>
      <c r="I28" s="58">
        <f t="shared" si="3"/>
        <v>557.28</v>
      </c>
      <c r="J28" s="58">
        <f t="shared" si="3"/>
        <v>356.53</v>
      </c>
      <c r="K28" s="58">
        <f t="shared" si="3"/>
        <v>3.81</v>
      </c>
      <c r="L28" s="11"/>
      <c r="M28" s="4"/>
    </row>
    <row r="29" spans="1:13" ht="15" customHeight="1">
      <c r="A29" s="57" t="s">
        <v>75</v>
      </c>
      <c r="B29" s="5"/>
      <c r="C29" s="6"/>
      <c r="D29" s="7"/>
      <c r="E29" s="6"/>
      <c r="F29" s="5"/>
      <c r="G29" s="5"/>
      <c r="H29" s="8"/>
      <c r="I29" s="5"/>
      <c r="J29" s="5"/>
      <c r="K29" s="5"/>
      <c r="L29" s="11"/>
      <c r="M29" s="4"/>
    </row>
    <row r="30" spans="1:13" ht="15" customHeight="1">
      <c r="A30" s="12" t="s">
        <v>86</v>
      </c>
      <c r="B30" s="6">
        <v>100</v>
      </c>
      <c r="C30" s="31">
        <v>1.2</v>
      </c>
      <c r="D30" s="31">
        <v>6</v>
      </c>
      <c r="E30" s="31">
        <v>11.2</v>
      </c>
      <c r="F30" s="31">
        <v>104</v>
      </c>
      <c r="G30" s="31">
        <v>3</v>
      </c>
      <c r="H30" s="31">
        <v>0</v>
      </c>
      <c r="I30" s="31">
        <v>205</v>
      </c>
      <c r="J30" s="31">
        <v>24</v>
      </c>
      <c r="K30" s="31">
        <v>0.63</v>
      </c>
      <c r="L30" s="5" t="s">
        <v>87</v>
      </c>
      <c r="M30" s="4"/>
    </row>
    <row r="31" spans="1:13" ht="15" customHeight="1">
      <c r="A31" s="25" t="s">
        <v>64</v>
      </c>
      <c r="B31" s="27">
        <v>250</v>
      </c>
      <c r="C31" s="31">
        <v>5.9</v>
      </c>
      <c r="D31" s="31">
        <v>6.2</v>
      </c>
      <c r="E31" s="31">
        <v>12.65</v>
      </c>
      <c r="F31" s="31">
        <v>138</v>
      </c>
      <c r="G31" s="31">
        <v>8.4499999999999993</v>
      </c>
      <c r="H31" s="31">
        <v>168.25</v>
      </c>
      <c r="I31" s="31">
        <v>330.75</v>
      </c>
      <c r="J31" s="31">
        <v>42</v>
      </c>
      <c r="K31" s="31">
        <v>1.08</v>
      </c>
      <c r="L31" s="5" t="s">
        <v>65</v>
      </c>
      <c r="M31" s="4"/>
    </row>
    <row r="32" spans="1:13" ht="15" customHeight="1">
      <c r="A32" s="12" t="s">
        <v>52</v>
      </c>
      <c r="B32" s="27">
        <v>100</v>
      </c>
      <c r="C32" s="31">
        <v>19.2</v>
      </c>
      <c r="D32" s="31">
        <v>4.4000000000000004</v>
      </c>
      <c r="E32" s="31">
        <v>13.47</v>
      </c>
      <c r="F32" s="31">
        <v>169.47</v>
      </c>
      <c r="G32" s="31">
        <v>0.56000000000000005</v>
      </c>
      <c r="H32" s="31">
        <v>5.64</v>
      </c>
      <c r="I32" s="31">
        <v>206.4</v>
      </c>
      <c r="J32" s="31">
        <v>26.4</v>
      </c>
      <c r="K32" s="31">
        <v>1.2</v>
      </c>
      <c r="L32" s="5" t="s">
        <v>53</v>
      </c>
      <c r="M32" s="4"/>
    </row>
    <row r="33" spans="1:13" ht="15" customHeight="1">
      <c r="A33" s="12" t="s">
        <v>45</v>
      </c>
      <c r="B33" s="27" t="s">
        <v>77</v>
      </c>
      <c r="C33" s="31">
        <v>3.78</v>
      </c>
      <c r="D33" s="31">
        <v>12.12</v>
      </c>
      <c r="E33" s="31">
        <v>23.7</v>
      </c>
      <c r="F33" s="31">
        <v>219.84</v>
      </c>
      <c r="G33" s="31">
        <v>10.199999999999999</v>
      </c>
      <c r="H33" s="31">
        <v>64.75</v>
      </c>
      <c r="I33" s="31">
        <v>625</v>
      </c>
      <c r="J33" s="31">
        <v>39.5</v>
      </c>
      <c r="K33" s="31">
        <v>1</v>
      </c>
      <c r="L33" s="5" t="s">
        <v>46</v>
      </c>
      <c r="M33" s="4"/>
    </row>
    <row r="34" spans="1:13" ht="15" customHeight="1">
      <c r="A34" s="12" t="s">
        <v>37</v>
      </c>
      <c r="B34" s="6">
        <v>200</v>
      </c>
      <c r="C34" s="31">
        <v>0.5</v>
      </c>
      <c r="D34" s="31">
        <v>0</v>
      </c>
      <c r="E34" s="31">
        <v>19.8</v>
      </c>
      <c r="F34" s="31">
        <v>81</v>
      </c>
      <c r="G34" s="31">
        <v>0</v>
      </c>
      <c r="H34" s="31">
        <v>15</v>
      </c>
      <c r="I34" s="31">
        <v>0</v>
      </c>
      <c r="J34" s="31">
        <v>50</v>
      </c>
      <c r="K34" s="31">
        <v>0.1</v>
      </c>
      <c r="L34" s="5" t="s">
        <v>28</v>
      </c>
      <c r="M34" s="4"/>
    </row>
    <row r="35" spans="1:13" ht="15" customHeight="1">
      <c r="A35" s="12" t="s">
        <v>25</v>
      </c>
      <c r="B35" s="6">
        <v>50</v>
      </c>
      <c r="C35" s="31">
        <v>3.5</v>
      </c>
      <c r="D35" s="31">
        <v>0.6</v>
      </c>
      <c r="E35" s="31">
        <v>22.9</v>
      </c>
      <c r="F35" s="31">
        <v>105</v>
      </c>
      <c r="G35" s="31">
        <v>0</v>
      </c>
      <c r="H35" s="31">
        <v>0</v>
      </c>
      <c r="I35" s="31">
        <v>56</v>
      </c>
      <c r="J35" s="31">
        <v>23.5</v>
      </c>
      <c r="K35" s="31">
        <v>0</v>
      </c>
      <c r="L35" s="5"/>
      <c r="M35" s="4"/>
    </row>
    <row r="36" spans="1:13" ht="15" customHeight="1">
      <c r="A36" s="14" t="s">
        <v>26</v>
      </c>
      <c r="B36" s="15"/>
      <c r="C36" s="30">
        <f t="shared" ref="C36:K36" si="4">C35+C33+C34+C32+C31+C30</f>
        <v>34.08</v>
      </c>
      <c r="D36" s="30">
        <f t="shared" si="4"/>
        <v>29.319999999999997</v>
      </c>
      <c r="E36" s="30">
        <f t="shared" si="4"/>
        <v>103.72</v>
      </c>
      <c r="F36" s="30">
        <f t="shared" si="4"/>
        <v>817.31000000000006</v>
      </c>
      <c r="G36" s="30">
        <f t="shared" si="4"/>
        <v>22.21</v>
      </c>
      <c r="H36" s="30">
        <f t="shared" si="4"/>
        <v>253.64</v>
      </c>
      <c r="I36" s="30">
        <f t="shared" si="4"/>
        <v>1423.15</v>
      </c>
      <c r="J36" s="30">
        <f t="shared" si="4"/>
        <v>205.4</v>
      </c>
      <c r="K36" s="30">
        <f t="shared" si="4"/>
        <v>4.01</v>
      </c>
      <c r="L36" s="5"/>
      <c r="M36" s="4"/>
    </row>
    <row r="37" spans="1:13" ht="15" customHeight="1">
      <c r="A37" s="14" t="s">
        <v>101</v>
      </c>
      <c r="B37" s="15"/>
      <c r="C37" s="30">
        <f t="shared" ref="C37:K37" si="5">C36+C28</f>
        <v>52.44</v>
      </c>
      <c r="D37" s="30">
        <f t="shared" si="5"/>
        <v>43.559999999999995</v>
      </c>
      <c r="E37" s="30">
        <f t="shared" si="5"/>
        <v>182.49</v>
      </c>
      <c r="F37" s="30">
        <f t="shared" si="5"/>
        <v>1340.25</v>
      </c>
      <c r="G37" s="30">
        <f t="shared" si="5"/>
        <v>23.66</v>
      </c>
      <c r="H37" s="30">
        <f t="shared" si="5"/>
        <v>346.21</v>
      </c>
      <c r="I37" s="30">
        <f t="shared" si="5"/>
        <v>1980.43</v>
      </c>
      <c r="J37" s="30">
        <f t="shared" si="5"/>
        <v>561.92999999999995</v>
      </c>
      <c r="K37" s="30">
        <f t="shared" si="5"/>
        <v>7.82</v>
      </c>
      <c r="L37" s="5"/>
      <c r="M37" s="4"/>
    </row>
    <row r="38" spans="1:13" ht="15" customHeight="1">
      <c r="A38" s="16" t="s">
        <v>16</v>
      </c>
      <c r="B38" s="10"/>
      <c r="C38" s="24"/>
      <c r="D38" s="24"/>
      <c r="E38" s="24"/>
      <c r="F38" s="24"/>
      <c r="G38" s="24"/>
      <c r="H38" s="24"/>
      <c r="I38" s="24"/>
      <c r="J38" s="24"/>
      <c r="K38" s="24"/>
      <c r="L38" s="11"/>
      <c r="M38" s="4"/>
    </row>
    <row r="39" spans="1:13" ht="15" customHeight="1">
      <c r="A39" s="57" t="s">
        <v>103</v>
      </c>
      <c r="B39" s="5"/>
      <c r="C39" s="6"/>
      <c r="D39" s="7"/>
      <c r="E39" s="6"/>
      <c r="F39" s="5"/>
      <c r="G39" s="5"/>
      <c r="H39" s="8"/>
      <c r="I39" s="5"/>
      <c r="J39" s="5"/>
      <c r="K39" s="5"/>
      <c r="L39" s="11"/>
      <c r="M39" s="4"/>
    </row>
    <row r="40" spans="1:13" ht="15" customHeight="1">
      <c r="A40" s="12" t="s">
        <v>112</v>
      </c>
      <c r="B40" s="27">
        <v>250</v>
      </c>
      <c r="C40" s="31">
        <v>10.14</v>
      </c>
      <c r="D40" s="31">
        <v>9.3000000000000007</v>
      </c>
      <c r="E40" s="31">
        <v>46.37</v>
      </c>
      <c r="F40" s="31">
        <v>309.68</v>
      </c>
      <c r="G40" s="31">
        <v>0.77</v>
      </c>
      <c r="H40" s="31">
        <v>74.44</v>
      </c>
      <c r="I40" s="31">
        <v>51.52</v>
      </c>
      <c r="J40" s="31">
        <v>20.72</v>
      </c>
      <c r="K40" s="31">
        <v>0.28000000000000003</v>
      </c>
      <c r="L40" s="5" t="s">
        <v>113</v>
      </c>
      <c r="M40" s="4"/>
    </row>
    <row r="41" spans="1:13" ht="15" customHeight="1">
      <c r="A41" s="22" t="s">
        <v>106</v>
      </c>
      <c r="B41" s="61">
        <v>200</v>
      </c>
      <c r="C41" s="26">
        <v>0.2</v>
      </c>
      <c r="D41" s="26">
        <v>0</v>
      </c>
      <c r="E41" s="26">
        <v>20</v>
      </c>
      <c r="F41" s="26">
        <v>58</v>
      </c>
      <c r="G41" s="26">
        <v>3</v>
      </c>
      <c r="H41" s="26">
        <v>0</v>
      </c>
      <c r="I41" s="26">
        <v>0</v>
      </c>
      <c r="J41" s="26">
        <v>5.8</v>
      </c>
      <c r="K41" s="26">
        <v>0.3</v>
      </c>
      <c r="L41" s="5" t="s">
        <v>107</v>
      </c>
      <c r="M41" s="4"/>
    </row>
    <row r="42" spans="1:13" ht="15" customHeight="1">
      <c r="A42" s="12" t="s">
        <v>108</v>
      </c>
      <c r="B42" s="65">
        <v>25</v>
      </c>
      <c r="C42" s="26">
        <v>2</v>
      </c>
      <c r="D42" s="26">
        <v>0.6</v>
      </c>
      <c r="E42" s="26">
        <v>13.35</v>
      </c>
      <c r="F42" s="26">
        <v>63.5</v>
      </c>
      <c r="G42" s="26">
        <v>0.01</v>
      </c>
      <c r="H42" s="26">
        <v>0</v>
      </c>
      <c r="I42" s="26">
        <v>36.25</v>
      </c>
      <c r="J42" s="26">
        <v>31.25</v>
      </c>
      <c r="K42" s="26">
        <v>0.9</v>
      </c>
      <c r="L42" s="64"/>
      <c r="M42" s="4"/>
    </row>
    <row r="43" spans="1:13" ht="15" customHeight="1">
      <c r="A43" s="57" t="s">
        <v>26</v>
      </c>
      <c r="B43" s="5"/>
      <c r="C43" s="58">
        <f t="shared" ref="C43:K43" si="6">SUM(C40:C42)</f>
        <v>12.34</v>
      </c>
      <c r="D43" s="58">
        <f t="shared" si="6"/>
        <v>9.9</v>
      </c>
      <c r="E43" s="58">
        <f t="shared" si="6"/>
        <v>79.72</v>
      </c>
      <c r="F43" s="58">
        <f t="shared" si="6"/>
        <v>431.18</v>
      </c>
      <c r="G43" s="58">
        <f t="shared" si="6"/>
        <v>3.78</v>
      </c>
      <c r="H43" s="58">
        <f t="shared" si="6"/>
        <v>74.44</v>
      </c>
      <c r="I43" s="58">
        <f t="shared" si="6"/>
        <v>87.77000000000001</v>
      </c>
      <c r="J43" s="58">
        <f t="shared" si="6"/>
        <v>57.769999999999996</v>
      </c>
      <c r="K43" s="58">
        <f t="shared" si="6"/>
        <v>1.48</v>
      </c>
      <c r="L43" s="11"/>
      <c r="M43" s="4"/>
    </row>
    <row r="44" spans="1:13" ht="15" customHeight="1">
      <c r="A44" s="57" t="s">
        <v>75</v>
      </c>
      <c r="B44" s="5"/>
      <c r="C44" s="6"/>
      <c r="D44" s="7"/>
      <c r="E44" s="6"/>
      <c r="F44" s="5"/>
      <c r="G44" s="5"/>
      <c r="H44" s="8"/>
      <c r="I44" s="5"/>
      <c r="J44" s="5"/>
      <c r="K44" s="5"/>
      <c r="L44" s="11"/>
      <c r="M44" s="4"/>
    </row>
    <row r="45" spans="1:13" ht="15.75" customHeight="1">
      <c r="A45" s="22" t="s">
        <v>29</v>
      </c>
      <c r="B45" s="17">
        <v>100</v>
      </c>
      <c r="C45" s="26">
        <v>1.33</v>
      </c>
      <c r="D45" s="26">
        <v>4.5</v>
      </c>
      <c r="E45" s="26">
        <v>7.67</v>
      </c>
      <c r="F45" s="26">
        <v>76</v>
      </c>
      <c r="G45" s="26">
        <v>1.8</v>
      </c>
      <c r="H45" s="26">
        <v>0.54</v>
      </c>
      <c r="I45" s="26">
        <v>109.2</v>
      </c>
      <c r="J45" s="26">
        <v>15.6</v>
      </c>
      <c r="K45" s="26">
        <v>0.54</v>
      </c>
      <c r="L45" s="29" t="s">
        <v>34</v>
      </c>
      <c r="M45" s="4"/>
    </row>
    <row r="46" spans="1:13" ht="15.75" customHeight="1">
      <c r="A46" s="47" t="s">
        <v>66</v>
      </c>
      <c r="B46" s="48">
        <v>250</v>
      </c>
      <c r="C46" s="49">
        <v>5.9</v>
      </c>
      <c r="D46" s="49">
        <v>7.25</v>
      </c>
      <c r="E46" s="49">
        <v>17</v>
      </c>
      <c r="F46" s="49">
        <v>157</v>
      </c>
      <c r="G46" s="49">
        <v>7</v>
      </c>
      <c r="H46" s="49">
        <v>134</v>
      </c>
      <c r="I46" s="49">
        <v>418.7</v>
      </c>
      <c r="J46" s="49">
        <v>26.2</v>
      </c>
      <c r="K46" s="49">
        <v>0.88</v>
      </c>
      <c r="L46" s="50" t="s">
        <v>67</v>
      </c>
      <c r="M46" s="4"/>
    </row>
    <row r="47" spans="1:13" ht="15.75" customHeight="1">
      <c r="A47" s="12" t="s">
        <v>43</v>
      </c>
      <c r="B47" s="6">
        <v>100</v>
      </c>
      <c r="C47" s="31">
        <v>15.67</v>
      </c>
      <c r="D47" s="31">
        <v>3.11</v>
      </c>
      <c r="E47" s="31">
        <v>9.56</v>
      </c>
      <c r="F47" s="31">
        <v>128.78</v>
      </c>
      <c r="G47" s="31">
        <v>0.16</v>
      </c>
      <c r="H47" s="31">
        <v>22</v>
      </c>
      <c r="I47" s="31">
        <v>381</v>
      </c>
      <c r="J47" s="31">
        <v>36</v>
      </c>
      <c r="K47" s="31">
        <v>0.9</v>
      </c>
      <c r="L47" s="5" t="s">
        <v>44</v>
      </c>
      <c r="M47" s="4"/>
    </row>
    <row r="48" spans="1:13" ht="15.75" customHeight="1">
      <c r="A48" s="12" t="s">
        <v>49</v>
      </c>
      <c r="B48" s="27">
        <v>180</v>
      </c>
      <c r="C48" s="31">
        <v>4.32</v>
      </c>
      <c r="D48" s="31">
        <v>6.48</v>
      </c>
      <c r="E48" s="31">
        <v>43.68</v>
      </c>
      <c r="F48" s="31">
        <v>250.44</v>
      </c>
      <c r="G48" s="31">
        <v>0</v>
      </c>
      <c r="H48" s="31">
        <v>26.6</v>
      </c>
      <c r="I48" s="31">
        <v>46</v>
      </c>
      <c r="J48" s="31">
        <v>6</v>
      </c>
      <c r="K48" s="31">
        <v>0.5</v>
      </c>
      <c r="L48" s="5" t="s">
        <v>50</v>
      </c>
      <c r="M48" s="4"/>
    </row>
    <row r="49" spans="1:13" ht="15.75" customHeight="1">
      <c r="A49" s="22" t="s">
        <v>51</v>
      </c>
      <c r="B49" s="6">
        <v>50</v>
      </c>
      <c r="C49" s="31">
        <v>1.65</v>
      </c>
      <c r="D49" s="31">
        <v>1.35</v>
      </c>
      <c r="E49" s="31">
        <v>4.45</v>
      </c>
      <c r="F49" s="31">
        <v>36.549999999999997</v>
      </c>
      <c r="G49" s="31">
        <v>0.8</v>
      </c>
      <c r="H49" s="31">
        <v>39.54</v>
      </c>
      <c r="I49" s="31">
        <v>42.6</v>
      </c>
      <c r="J49" s="31">
        <v>2.7</v>
      </c>
      <c r="K49" s="31">
        <v>0.15</v>
      </c>
      <c r="L49" s="26" t="s">
        <v>54</v>
      </c>
      <c r="M49" s="4"/>
    </row>
    <row r="50" spans="1:13" ht="15.6">
      <c r="A50" s="12" t="s">
        <v>88</v>
      </c>
      <c r="B50" s="17">
        <v>200</v>
      </c>
      <c r="C50" s="31">
        <v>4.5999999999999996</v>
      </c>
      <c r="D50" s="31">
        <v>4.4000000000000004</v>
      </c>
      <c r="E50" s="31">
        <v>12.5</v>
      </c>
      <c r="F50" s="31">
        <v>107.2</v>
      </c>
      <c r="G50" s="31">
        <v>0.68</v>
      </c>
      <c r="H50" s="31">
        <v>17.25</v>
      </c>
      <c r="I50" s="31">
        <v>220</v>
      </c>
      <c r="J50" s="31">
        <v>143</v>
      </c>
      <c r="K50" s="31">
        <v>1.1000000000000001</v>
      </c>
      <c r="L50" s="38" t="s">
        <v>89</v>
      </c>
      <c r="M50" s="4"/>
    </row>
    <row r="51" spans="1:13" ht="15" customHeight="1">
      <c r="A51" s="12" t="s">
        <v>25</v>
      </c>
      <c r="B51" s="6">
        <v>50</v>
      </c>
      <c r="C51" s="31">
        <v>3.5</v>
      </c>
      <c r="D51" s="31">
        <v>0.6</v>
      </c>
      <c r="E51" s="31">
        <v>22.9</v>
      </c>
      <c r="F51" s="31">
        <v>105</v>
      </c>
      <c r="G51" s="31">
        <v>0</v>
      </c>
      <c r="H51" s="31">
        <v>0</v>
      </c>
      <c r="I51" s="31">
        <v>56</v>
      </c>
      <c r="J51" s="31">
        <v>23.5</v>
      </c>
      <c r="K51" s="31">
        <v>0</v>
      </c>
      <c r="L51" s="5"/>
      <c r="M51" s="4"/>
    </row>
    <row r="52" spans="1:13" ht="15" customHeight="1">
      <c r="A52" s="14" t="s">
        <v>26</v>
      </c>
      <c r="B52" s="15"/>
      <c r="C52" s="30">
        <f t="shared" ref="C52:K52" si="7">C51+C50+C49+C48+C47+C46+C45</f>
        <v>36.97</v>
      </c>
      <c r="D52" s="30">
        <f t="shared" si="7"/>
        <v>27.689999999999998</v>
      </c>
      <c r="E52" s="30">
        <f t="shared" si="7"/>
        <v>117.76</v>
      </c>
      <c r="F52" s="30">
        <f t="shared" si="7"/>
        <v>860.97</v>
      </c>
      <c r="G52" s="30">
        <f t="shared" si="7"/>
        <v>10.440000000000001</v>
      </c>
      <c r="H52" s="30">
        <f t="shared" si="7"/>
        <v>239.92999999999998</v>
      </c>
      <c r="I52" s="30">
        <f t="shared" si="7"/>
        <v>1273.5</v>
      </c>
      <c r="J52" s="30">
        <f t="shared" si="7"/>
        <v>252.99999999999997</v>
      </c>
      <c r="K52" s="30">
        <f t="shared" si="7"/>
        <v>4.07</v>
      </c>
      <c r="L52" s="5"/>
      <c r="M52" s="4"/>
    </row>
    <row r="53" spans="1:13" ht="15" customHeight="1">
      <c r="A53" s="14" t="s">
        <v>101</v>
      </c>
      <c r="B53" s="15"/>
      <c r="C53" s="30">
        <f t="shared" ref="C53:K53" si="8">C52+C43</f>
        <v>49.31</v>
      </c>
      <c r="D53" s="30">
        <f t="shared" si="8"/>
        <v>37.589999999999996</v>
      </c>
      <c r="E53" s="30">
        <f t="shared" si="8"/>
        <v>197.48000000000002</v>
      </c>
      <c r="F53" s="30">
        <f t="shared" si="8"/>
        <v>1292.1500000000001</v>
      </c>
      <c r="G53" s="30">
        <f t="shared" si="8"/>
        <v>14.22</v>
      </c>
      <c r="H53" s="30">
        <f t="shared" si="8"/>
        <v>314.37</v>
      </c>
      <c r="I53" s="30">
        <f t="shared" si="8"/>
        <v>1361.27</v>
      </c>
      <c r="J53" s="30">
        <f t="shared" si="8"/>
        <v>310.77</v>
      </c>
      <c r="K53" s="30">
        <f t="shared" si="8"/>
        <v>5.5500000000000007</v>
      </c>
      <c r="L53" s="30"/>
      <c r="M53" s="4"/>
    </row>
    <row r="54" spans="1:13" ht="15" customHeight="1">
      <c r="A54" s="16" t="s">
        <v>17</v>
      </c>
      <c r="B54" s="10"/>
      <c r="C54" s="27"/>
      <c r="D54" s="27"/>
      <c r="E54" s="27"/>
      <c r="F54" s="27"/>
      <c r="G54" s="27"/>
      <c r="H54" s="27"/>
      <c r="I54" s="27"/>
      <c r="J54" s="27"/>
      <c r="K54" s="27"/>
      <c r="L54" s="5"/>
      <c r="M54" s="4"/>
    </row>
    <row r="55" spans="1:13" ht="15" customHeight="1">
      <c r="A55" s="57" t="s">
        <v>103</v>
      </c>
      <c r="B55" s="5"/>
      <c r="C55" s="6"/>
      <c r="D55" s="7"/>
      <c r="E55" s="6"/>
      <c r="F55" s="5"/>
      <c r="G55" s="5"/>
      <c r="H55" s="8"/>
      <c r="I55" s="5"/>
      <c r="J55" s="5"/>
      <c r="K55" s="5"/>
      <c r="L55" s="5"/>
      <c r="M55" s="4"/>
    </row>
    <row r="56" spans="1:13" ht="15" customHeight="1">
      <c r="A56" s="12" t="s">
        <v>114</v>
      </c>
      <c r="B56" s="17">
        <v>250</v>
      </c>
      <c r="C56" s="31">
        <v>7.62</v>
      </c>
      <c r="D56" s="31">
        <v>12.9</v>
      </c>
      <c r="E56" s="31">
        <v>30.1</v>
      </c>
      <c r="F56" s="31">
        <v>227.5</v>
      </c>
      <c r="G56" s="31">
        <v>0.16</v>
      </c>
      <c r="H56" s="31">
        <v>36.85</v>
      </c>
      <c r="I56" s="31">
        <v>32.479999999999997</v>
      </c>
      <c r="J56" s="31">
        <v>209.72</v>
      </c>
      <c r="K56" s="31">
        <v>0.4</v>
      </c>
      <c r="L56" s="5"/>
      <c r="M56" s="4"/>
    </row>
    <row r="57" spans="1:13" ht="15" customHeight="1">
      <c r="A57" s="12" t="s">
        <v>35</v>
      </c>
      <c r="B57" s="17">
        <v>200</v>
      </c>
      <c r="C57" s="31">
        <v>0.2</v>
      </c>
      <c r="D57" s="31">
        <v>0</v>
      </c>
      <c r="E57" s="31">
        <v>30.6</v>
      </c>
      <c r="F57" s="31">
        <v>118.2</v>
      </c>
      <c r="G57" s="31">
        <v>2.6</v>
      </c>
      <c r="H57" s="31">
        <v>0</v>
      </c>
      <c r="I57" s="31">
        <v>108</v>
      </c>
      <c r="J57" s="31">
        <v>58</v>
      </c>
      <c r="K57" s="31">
        <v>0.4</v>
      </c>
      <c r="L57" s="28" t="s">
        <v>36</v>
      </c>
      <c r="M57" s="4"/>
    </row>
    <row r="58" spans="1:13" ht="15" customHeight="1">
      <c r="A58" s="12" t="s">
        <v>108</v>
      </c>
      <c r="B58" s="27">
        <v>25</v>
      </c>
      <c r="C58" s="26">
        <v>2</v>
      </c>
      <c r="D58" s="26">
        <v>0.6</v>
      </c>
      <c r="E58" s="26">
        <v>13.35</v>
      </c>
      <c r="F58" s="26">
        <v>63.5</v>
      </c>
      <c r="G58" s="26">
        <v>0.01</v>
      </c>
      <c r="H58" s="26">
        <v>0</v>
      </c>
      <c r="I58" s="26">
        <v>36.25</v>
      </c>
      <c r="J58" s="26">
        <v>31.25</v>
      </c>
      <c r="K58" s="26">
        <v>0.9</v>
      </c>
      <c r="L58" s="5"/>
      <c r="M58" s="4"/>
    </row>
    <row r="59" spans="1:13" ht="15" customHeight="1">
      <c r="A59" s="57" t="s">
        <v>26</v>
      </c>
      <c r="B59" s="5"/>
      <c r="C59" s="58">
        <f t="shared" ref="C59:K59" si="9">SUM(C56:C58)</f>
        <v>9.82</v>
      </c>
      <c r="D59" s="58">
        <f t="shared" si="9"/>
        <v>13.5</v>
      </c>
      <c r="E59" s="58">
        <f t="shared" si="9"/>
        <v>74.05</v>
      </c>
      <c r="F59" s="58">
        <f t="shared" si="9"/>
        <v>409.2</v>
      </c>
      <c r="G59" s="58">
        <f t="shared" si="9"/>
        <v>2.77</v>
      </c>
      <c r="H59" s="58">
        <f t="shared" si="9"/>
        <v>36.85</v>
      </c>
      <c r="I59" s="58">
        <f t="shared" si="9"/>
        <v>176.73</v>
      </c>
      <c r="J59" s="58">
        <f t="shared" si="9"/>
        <v>298.97000000000003</v>
      </c>
      <c r="K59" s="58">
        <f t="shared" si="9"/>
        <v>1.7000000000000002</v>
      </c>
      <c r="L59" s="5"/>
      <c r="M59" s="4"/>
    </row>
    <row r="60" spans="1:13" ht="15" customHeight="1">
      <c r="A60" s="57" t="s">
        <v>75</v>
      </c>
      <c r="B60" s="5"/>
      <c r="C60" s="6"/>
      <c r="D60" s="7"/>
      <c r="E60" s="6"/>
      <c r="F60" s="5"/>
      <c r="G60" s="5"/>
      <c r="H60" s="8"/>
      <c r="I60" s="5"/>
      <c r="J60" s="5"/>
      <c r="K60" s="5"/>
      <c r="L60" s="5"/>
      <c r="M60" s="4"/>
    </row>
    <row r="61" spans="1:13" ht="30.75" customHeight="1">
      <c r="A61" s="12" t="s">
        <v>61</v>
      </c>
      <c r="B61" s="27">
        <v>100</v>
      </c>
      <c r="C61" s="31">
        <v>2.5</v>
      </c>
      <c r="D61" s="31">
        <v>10.1</v>
      </c>
      <c r="E61" s="31">
        <v>10.5</v>
      </c>
      <c r="F61" s="31">
        <v>142.69999999999999</v>
      </c>
      <c r="G61" s="31">
        <v>28.8</v>
      </c>
      <c r="H61" s="31">
        <v>121.51</v>
      </c>
      <c r="I61" s="31">
        <v>163</v>
      </c>
      <c r="J61" s="31">
        <v>46.7</v>
      </c>
      <c r="K61" s="31">
        <v>0.3</v>
      </c>
      <c r="L61" s="5" t="s">
        <v>42</v>
      </c>
      <c r="M61" s="4"/>
    </row>
    <row r="62" spans="1:13" ht="30.75" customHeight="1">
      <c r="A62" s="51" t="s">
        <v>68</v>
      </c>
      <c r="B62" s="48">
        <v>250</v>
      </c>
      <c r="C62" s="49">
        <v>6.5</v>
      </c>
      <c r="D62" s="49">
        <v>3.5</v>
      </c>
      <c r="E62" s="49">
        <v>23.1</v>
      </c>
      <c r="F62" s="49">
        <v>149.5</v>
      </c>
      <c r="G62" s="49">
        <v>8.6</v>
      </c>
      <c r="H62" s="49">
        <v>122</v>
      </c>
      <c r="I62" s="49">
        <v>513</v>
      </c>
      <c r="J62" s="49">
        <v>17.25</v>
      </c>
      <c r="K62" s="49">
        <v>1.08</v>
      </c>
      <c r="L62" s="50" t="s">
        <v>69</v>
      </c>
      <c r="M62" s="4"/>
    </row>
    <row r="63" spans="1:13" ht="15" customHeight="1">
      <c r="A63" s="12" t="s">
        <v>30</v>
      </c>
      <c r="B63" s="6">
        <v>100</v>
      </c>
      <c r="C63" s="31">
        <v>12.88</v>
      </c>
      <c r="D63" s="31">
        <v>12</v>
      </c>
      <c r="E63" s="31">
        <v>5.1100000000000003</v>
      </c>
      <c r="F63" s="31">
        <v>250.22</v>
      </c>
      <c r="G63" s="31">
        <v>9.1999999999999993</v>
      </c>
      <c r="H63" s="31">
        <v>0</v>
      </c>
      <c r="I63" s="31">
        <v>236.75</v>
      </c>
      <c r="J63" s="31">
        <v>58.88</v>
      </c>
      <c r="K63" s="31">
        <v>2.27</v>
      </c>
      <c r="L63" s="5" t="s">
        <v>31</v>
      </c>
      <c r="M63" s="4"/>
    </row>
    <row r="64" spans="1:13" ht="15" customHeight="1">
      <c r="A64" s="18" t="s">
        <v>15</v>
      </c>
      <c r="B64" s="6">
        <v>180</v>
      </c>
      <c r="C64" s="26">
        <v>10.68</v>
      </c>
      <c r="D64" s="26">
        <v>4.92</v>
      </c>
      <c r="E64" s="26">
        <v>46.8</v>
      </c>
      <c r="F64" s="26">
        <v>278.27999999999997</v>
      </c>
      <c r="G64" s="26">
        <v>4</v>
      </c>
      <c r="H64" s="26">
        <v>0</v>
      </c>
      <c r="I64" s="26">
        <v>0</v>
      </c>
      <c r="J64" s="26">
        <v>13</v>
      </c>
      <c r="K64" s="26">
        <v>0.2</v>
      </c>
      <c r="L64" s="5" t="s">
        <v>55</v>
      </c>
      <c r="M64" s="4"/>
    </row>
    <row r="65" spans="1:13" ht="15" customHeight="1">
      <c r="A65" s="12" t="s">
        <v>32</v>
      </c>
      <c r="B65" s="6">
        <v>50</v>
      </c>
      <c r="C65" s="31">
        <v>1</v>
      </c>
      <c r="D65" s="31">
        <v>5.67</v>
      </c>
      <c r="E65" s="31">
        <v>5.83</v>
      </c>
      <c r="F65" s="31">
        <v>77.83</v>
      </c>
      <c r="G65" s="31">
        <v>0.7</v>
      </c>
      <c r="H65" s="31">
        <v>43.2</v>
      </c>
      <c r="I65" s="31">
        <v>39.1</v>
      </c>
      <c r="J65" s="31">
        <v>2.2000000000000002</v>
      </c>
      <c r="K65" s="31">
        <v>0.1</v>
      </c>
      <c r="L65" s="5" t="s">
        <v>33</v>
      </c>
      <c r="M65" s="4"/>
    </row>
    <row r="66" spans="1:13" ht="15" customHeight="1">
      <c r="A66" s="12" t="s">
        <v>90</v>
      </c>
      <c r="B66" s="6" t="s">
        <v>91</v>
      </c>
      <c r="C66" s="31">
        <v>0.3</v>
      </c>
      <c r="D66" s="31">
        <v>0</v>
      </c>
      <c r="E66" s="31">
        <v>6.7</v>
      </c>
      <c r="F66" s="31">
        <v>27.9</v>
      </c>
      <c r="G66" s="31">
        <v>1.1599999999999999</v>
      </c>
      <c r="H66" s="31">
        <v>0.38</v>
      </c>
      <c r="I66" s="31">
        <v>30.2</v>
      </c>
      <c r="J66" s="31">
        <v>6.9</v>
      </c>
      <c r="K66" s="31">
        <v>0.8</v>
      </c>
      <c r="L66" s="5" t="s">
        <v>92</v>
      </c>
      <c r="M66" s="4"/>
    </row>
    <row r="67" spans="1:13" ht="15" customHeight="1">
      <c r="A67" s="12" t="s">
        <v>25</v>
      </c>
      <c r="B67" s="6">
        <v>50</v>
      </c>
      <c r="C67" s="31">
        <v>3.5</v>
      </c>
      <c r="D67" s="31">
        <v>0.6</v>
      </c>
      <c r="E67" s="31">
        <v>22.9</v>
      </c>
      <c r="F67" s="31">
        <v>105</v>
      </c>
      <c r="G67" s="31">
        <v>0</v>
      </c>
      <c r="H67" s="31">
        <v>0</v>
      </c>
      <c r="I67" s="31">
        <v>56</v>
      </c>
      <c r="J67" s="31">
        <v>23.5</v>
      </c>
      <c r="K67" s="31">
        <v>0</v>
      </c>
      <c r="L67" s="5"/>
      <c r="M67" s="4"/>
    </row>
    <row r="68" spans="1:13" ht="15" customHeight="1">
      <c r="A68" s="14" t="s">
        <v>26</v>
      </c>
      <c r="B68" s="15"/>
      <c r="C68" s="30">
        <f t="shared" ref="C68:K68" si="10">C67+C66+C65+C64+C63+C62+C61</f>
        <v>37.36</v>
      </c>
      <c r="D68" s="30">
        <f t="shared" si="10"/>
        <v>36.79</v>
      </c>
      <c r="E68" s="30">
        <f t="shared" si="10"/>
        <v>120.94</v>
      </c>
      <c r="F68" s="30">
        <f t="shared" si="10"/>
        <v>1031.43</v>
      </c>
      <c r="G68" s="30">
        <f t="shared" si="10"/>
        <v>52.459999999999994</v>
      </c>
      <c r="H68" s="30">
        <f t="shared" si="10"/>
        <v>287.09000000000003</v>
      </c>
      <c r="I68" s="30">
        <f t="shared" si="10"/>
        <v>1038.05</v>
      </c>
      <c r="J68" s="30">
        <f t="shared" si="10"/>
        <v>168.43</v>
      </c>
      <c r="K68" s="30">
        <f t="shared" si="10"/>
        <v>4.75</v>
      </c>
      <c r="L68" s="5"/>
      <c r="M68" s="4"/>
    </row>
    <row r="69" spans="1:13" ht="15" customHeight="1">
      <c r="A69" s="14" t="s">
        <v>101</v>
      </c>
      <c r="B69" s="15"/>
      <c r="C69" s="30">
        <f t="shared" ref="C69:K69" si="11">C68+C59</f>
        <v>47.18</v>
      </c>
      <c r="D69" s="30">
        <f t="shared" si="11"/>
        <v>50.29</v>
      </c>
      <c r="E69" s="30">
        <f t="shared" si="11"/>
        <v>194.99</v>
      </c>
      <c r="F69" s="30">
        <f t="shared" si="11"/>
        <v>1440.63</v>
      </c>
      <c r="G69" s="30">
        <f t="shared" si="11"/>
        <v>55.23</v>
      </c>
      <c r="H69" s="30">
        <f t="shared" si="11"/>
        <v>323.94000000000005</v>
      </c>
      <c r="I69" s="30">
        <f t="shared" si="11"/>
        <v>1214.78</v>
      </c>
      <c r="J69" s="30">
        <f t="shared" si="11"/>
        <v>467.40000000000003</v>
      </c>
      <c r="K69" s="30">
        <f t="shared" si="11"/>
        <v>6.45</v>
      </c>
      <c r="L69" s="5"/>
      <c r="M69" s="4"/>
    </row>
    <row r="70" spans="1:13" ht="15.6">
      <c r="A70" s="16" t="s">
        <v>18</v>
      </c>
      <c r="B70" s="6"/>
      <c r="C70" s="26"/>
      <c r="D70" s="26"/>
      <c r="E70" s="26"/>
      <c r="F70" s="26"/>
      <c r="G70" s="26"/>
      <c r="H70" s="26"/>
      <c r="I70" s="26"/>
      <c r="J70" s="26"/>
      <c r="K70" s="26"/>
      <c r="L70" s="5"/>
      <c r="M70" s="4"/>
    </row>
    <row r="71" spans="1:13" ht="15.6">
      <c r="A71" s="57" t="s">
        <v>103</v>
      </c>
      <c r="B71" s="5"/>
      <c r="C71" s="6"/>
      <c r="D71" s="7"/>
      <c r="E71" s="6"/>
      <c r="F71" s="5"/>
      <c r="G71" s="5"/>
      <c r="H71" s="8"/>
      <c r="I71" s="5"/>
      <c r="J71" s="5"/>
      <c r="K71" s="5"/>
      <c r="L71" s="5"/>
      <c r="M71" s="4"/>
    </row>
    <row r="72" spans="1:13" ht="15.6">
      <c r="A72" s="12" t="s">
        <v>115</v>
      </c>
      <c r="B72" s="17">
        <v>250</v>
      </c>
      <c r="C72" s="31">
        <v>11.84</v>
      </c>
      <c r="D72" s="31">
        <v>12.68</v>
      </c>
      <c r="E72" s="31">
        <v>44.38</v>
      </c>
      <c r="F72" s="31">
        <v>339.08</v>
      </c>
      <c r="G72" s="31">
        <v>0.73</v>
      </c>
      <c r="H72" s="31">
        <v>73.36</v>
      </c>
      <c r="I72" s="31">
        <v>38.229999999999997</v>
      </c>
      <c r="J72" s="31">
        <v>193.2</v>
      </c>
      <c r="K72" s="31">
        <v>0.21</v>
      </c>
      <c r="L72" s="5" t="s">
        <v>116</v>
      </c>
      <c r="M72" s="4"/>
    </row>
    <row r="73" spans="1:13" ht="15.6">
      <c r="A73" s="22" t="s">
        <v>106</v>
      </c>
      <c r="B73" s="61">
        <v>200</v>
      </c>
      <c r="C73" s="26">
        <v>0.2</v>
      </c>
      <c r="D73" s="26">
        <v>0</v>
      </c>
      <c r="E73" s="26">
        <v>20</v>
      </c>
      <c r="F73" s="26">
        <v>58</v>
      </c>
      <c r="G73" s="26">
        <v>3</v>
      </c>
      <c r="H73" s="26">
        <v>0</v>
      </c>
      <c r="I73" s="26">
        <v>0</v>
      </c>
      <c r="J73" s="26">
        <v>5.8</v>
      </c>
      <c r="K73" s="26">
        <v>0.3</v>
      </c>
      <c r="L73" s="5" t="s">
        <v>107</v>
      </c>
      <c r="M73" s="4"/>
    </row>
    <row r="74" spans="1:13" ht="15.6">
      <c r="A74" s="12" t="s">
        <v>108</v>
      </c>
      <c r="B74" s="65">
        <v>25</v>
      </c>
      <c r="C74" s="26">
        <v>2</v>
      </c>
      <c r="D74" s="26">
        <v>0.6</v>
      </c>
      <c r="E74" s="26">
        <v>13.35</v>
      </c>
      <c r="F74" s="26">
        <v>63.5</v>
      </c>
      <c r="G74" s="26">
        <v>0.01</v>
      </c>
      <c r="H74" s="26">
        <v>0</v>
      </c>
      <c r="I74" s="26">
        <v>36.25</v>
      </c>
      <c r="J74" s="26">
        <v>31.25</v>
      </c>
      <c r="K74" s="26">
        <v>0.9</v>
      </c>
      <c r="L74" s="64"/>
      <c r="M74" s="4"/>
    </row>
    <row r="75" spans="1:13" ht="15.6">
      <c r="A75" s="57" t="s">
        <v>26</v>
      </c>
      <c r="B75" s="5"/>
      <c r="C75" s="58">
        <f t="shared" ref="C75:K75" si="12">SUM(C73:C74)</f>
        <v>2.2000000000000002</v>
      </c>
      <c r="D75" s="58">
        <f t="shared" si="12"/>
        <v>0.6</v>
      </c>
      <c r="E75" s="58">
        <f t="shared" si="12"/>
        <v>33.35</v>
      </c>
      <c r="F75" s="58">
        <f t="shared" si="12"/>
        <v>121.5</v>
      </c>
      <c r="G75" s="58">
        <f t="shared" si="12"/>
        <v>3.01</v>
      </c>
      <c r="H75" s="58">
        <f t="shared" si="12"/>
        <v>0</v>
      </c>
      <c r="I75" s="58">
        <f t="shared" si="12"/>
        <v>36.25</v>
      </c>
      <c r="J75" s="58">
        <f t="shared" si="12"/>
        <v>37.049999999999997</v>
      </c>
      <c r="K75" s="58">
        <f t="shared" si="12"/>
        <v>1.2</v>
      </c>
      <c r="L75" s="5"/>
      <c r="M75" s="4"/>
    </row>
    <row r="76" spans="1:13" ht="15.6">
      <c r="A76" s="57" t="s">
        <v>75</v>
      </c>
      <c r="B76" s="5"/>
      <c r="C76" s="6"/>
      <c r="D76" s="7"/>
      <c r="E76" s="6"/>
      <c r="F76" s="5"/>
      <c r="G76" s="5"/>
      <c r="H76" s="8"/>
      <c r="I76" s="5"/>
      <c r="J76" s="5"/>
      <c r="K76" s="5"/>
      <c r="L76" s="5"/>
      <c r="M76" s="4"/>
    </row>
    <row r="77" spans="1:13" ht="31.5" customHeight="1">
      <c r="A77" s="47" t="s">
        <v>70</v>
      </c>
      <c r="B77" s="52" t="s">
        <v>96</v>
      </c>
      <c r="C77" s="49">
        <v>5.8</v>
      </c>
      <c r="D77" s="49">
        <v>7.02</v>
      </c>
      <c r="E77" s="49">
        <v>7.15</v>
      </c>
      <c r="F77" s="49">
        <v>115.25</v>
      </c>
      <c r="G77" s="49">
        <v>13.45</v>
      </c>
      <c r="H77" s="49">
        <v>131.25</v>
      </c>
      <c r="I77" s="49">
        <v>230</v>
      </c>
      <c r="J77" s="49">
        <v>46.75</v>
      </c>
      <c r="K77" s="49">
        <v>0.6</v>
      </c>
      <c r="L77" s="50" t="s">
        <v>71</v>
      </c>
      <c r="M77" s="4"/>
    </row>
    <row r="78" spans="1:13" ht="15" customHeight="1">
      <c r="A78" s="12" t="s">
        <v>93</v>
      </c>
      <c r="B78" s="6">
        <v>100</v>
      </c>
      <c r="C78" s="31">
        <v>19.2</v>
      </c>
      <c r="D78" s="31">
        <v>4.4000000000000004</v>
      </c>
      <c r="E78" s="31">
        <v>13.45</v>
      </c>
      <c r="F78" s="31">
        <v>169.44</v>
      </c>
      <c r="G78" s="31">
        <v>0.05</v>
      </c>
      <c r="H78" s="31">
        <v>6.26</v>
      </c>
      <c r="I78" s="31">
        <v>229.3</v>
      </c>
      <c r="J78" s="31">
        <v>48.56</v>
      </c>
      <c r="K78" s="31">
        <v>1.3</v>
      </c>
      <c r="L78" s="5" t="s">
        <v>56</v>
      </c>
      <c r="M78" s="4"/>
    </row>
    <row r="79" spans="1:13" ht="15" customHeight="1">
      <c r="A79" s="12" t="s">
        <v>94</v>
      </c>
      <c r="B79" s="6">
        <v>200</v>
      </c>
      <c r="C79" s="31">
        <v>10.53</v>
      </c>
      <c r="D79" s="31">
        <v>9.06</v>
      </c>
      <c r="E79" s="31">
        <v>38.130000000000003</v>
      </c>
      <c r="F79" s="31">
        <v>276.93</v>
      </c>
      <c r="G79" s="31">
        <v>0.05</v>
      </c>
      <c r="H79" s="31">
        <v>44.9</v>
      </c>
      <c r="I79" s="31">
        <v>76.7</v>
      </c>
      <c r="J79" s="31">
        <v>168</v>
      </c>
      <c r="K79" s="31">
        <v>0.93</v>
      </c>
      <c r="L79" s="5" t="s">
        <v>95</v>
      </c>
      <c r="M79" s="4"/>
    </row>
    <row r="80" spans="1:13" ht="15" customHeight="1">
      <c r="A80" s="12" t="s">
        <v>35</v>
      </c>
      <c r="B80" s="17">
        <v>200</v>
      </c>
      <c r="C80" s="31">
        <v>0.2</v>
      </c>
      <c r="D80" s="31">
        <v>0</v>
      </c>
      <c r="E80" s="31">
        <v>30.6</v>
      </c>
      <c r="F80" s="31">
        <v>118.2</v>
      </c>
      <c r="G80" s="31">
        <v>2.6</v>
      </c>
      <c r="H80" s="31">
        <v>0</v>
      </c>
      <c r="I80" s="31">
        <v>108</v>
      </c>
      <c r="J80" s="31">
        <v>58</v>
      </c>
      <c r="K80" s="31">
        <v>0.4</v>
      </c>
      <c r="L80" s="28" t="s">
        <v>36</v>
      </c>
      <c r="M80" s="4"/>
    </row>
    <row r="81" spans="1:13" ht="15" customHeight="1">
      <c r="A81" s="12" t="s">
        <v>25</v>
      </c>
      <c r="B81" s="6">
        <v>50</v>
      </c>
      <c r="C81" s="31">
        <v>3.5</v>
      </c>
      <c r="D81" s="31">
        <v>0.6</v>
      </c>
      <c r="E81" s="31">
        <v>22.9</v>
      </c>
      <c r="F81" s="31">
        <v>105</v>
      </c>
      <c r="G81" s="31">
        <v>0</v>
      </c>
      <c r="H81" s="31">
        <v>0</v>
      </c>
      <c r="I81" s="31">
        <v>56</v>
      </c>
      <c r="J81" s="31">
        <v>23.5</v>
      </c>
      <c r="K81" s="31">
        <v>0</v>
      </c>
      <c r="L81" s="5"/>
      <c r="M81" s="4"/>
    </row>
    <row r="82" spans="1:13" ht="15" customHeight="1">
      <c r="A82" s="14" t="s">
        <v>26</v>
      </c>
      <c r="B82" s="15"/>
      <c r="C82" s="30">
        <f t="shared" ref="C82:K82" si="13">C81+C80+C79+C78+C77</f>
        <v>39.229999999999997</v>
      </c>
      <c r="D82" s="30">
        <f t="shared" si="13"/>
        <v>21.08</v>
      </c>
      <c r="E82" s="30">
        <f t="shared" si="13"/>
        <v>112.23</v>
      </c>
      <c r="F82" s="30">
        <f t="shared" si="13"/>
        <v>784.81999999999994</v>
      </c>
      <c r="G82" s="30">
        <f t="shared" si="13"/>
        <v>16.149999999999999</v>
      </c>
      <c r="H82" s="30">
        <f t="shared" si="13"/>
        <v>182.41</v>
      </c>
      <c r="I82" s="30">
        <f t="shared" si="13"/>
        <v>700</v>
      </c>
      <c r="J82" s="30">
        <f t="shared" si="13"/>
        <v>344.81</v>
      </c>
      <c r="K82" s="30">
        <f t="shared" si="13"/>
        <v>3.23</v>
      </c>
      <c r="L82" s="5"/>
      <c r="M82" s="4"/>
    </row>
    <row r="83" spans="1:13" ht="15" customHeight="1">
      <c r="A83" s="14" t="s">
        <v>101</v>
      </c>
      <c r="B83" s="15"/>
      <c r="C83" s="30">
        <f t="shared" ref="C83:K83" si="14">C82+C74</f>
        <v>41.23</v>
      </c>
      <c r="D83" s="30">
        <f t="shared" si="14"/>
        <v>21.68</v>
      </c>
      <c r="E83" s="30">
        <f t="shared" si="14"/>
        <v>125.58</v>
      </c>
      <c r="F83" s="30">
        <f t="shared" si="14"/>
        <v>848.31999999999994</v>
      </c>
      <c r="G83" s="30">
        <f t="shared" si="14"/>
        <v>16.16</v>
      </c>
      <c r="H83" s="30">
        <f t="shared" si="14"/>
        <v>182.41</v>
      </c>
      <c r="I83" s="30">
        <f t="shared" si="14"/>
        <v>736.25</v>
      </c>
      <c r="J83" s="30">
        <f t="shared" si="14"/>
        <v>376.06</v>
      </c>
      <c r="K83" s="30">
        <f t="shared" si="14"/>
        <v>4.13</v>
      </c>
      <c r="L83" s="11"/>
      <c r="M83" s="4"/>
    </row>
    <row r="84" spans="1:13" ht="15" customHeight="1">
      <c r="A84" s="21" t="s">
        <v>19</v>
      </c>
      <c r="B84" s="59"/>
      <c r="C84" s="30"/>
      <c r="D84" s="30"/>
      <c r="E84" s="30"/>
      <c r="F84" s="30"/>
      <c r="G84" s="30"/>
      <c r="H84" s="30"/>
      <c r="I84" s="30"/>
      <c r="J84" s="30"/>
      <c r="K84" s="30"/>
      <c r="L84" s="11"/>
      <c r="M84" s="4"/>
    </row>
    <row r="85" spans="1:13" ht="15" customHeight="1">
      <c r="A85" s="67" t="s">
        <v>0</v>
      </c>
      <c r="B85" s="68" t="s">
        <v>40</v>
      </c>
      <c r="C85" s="67" t="s">
        <v>2</v>
      </c>
      <c r="D85" s="67"/>
      <c r="E85" s="67"/>
      <c r="F85" s="70" t="s">
        <v>3</v>
      </c>
      <c r="G85" s="66" t="s">
        <v>41</v>
      </c>
      <c r="H85" s="66"/>
      <c r="I85" s="66"/>
      <c r="J85" s="66"/>
      <c r="K85" s="40"/>
      <c r="L85" s="41"/>
      <c r="M85" s="4"/>
    </row>
    <row r="86" spans="1:13" ht="27.75" customHeight="1">
      <c r="A86" s="67"/>
      <c r="B86" s="69"/>
      <c r="C86" s="42" t="s">
        <v>5</v>
      </c>
      <c r="D86" s="43" t="s">
        <v>6</v>
      </c>
      <c r="E86" s="42" t="s">
        <v>7</v>
      </c>
      <c r="F86" s="70"/>
      <c r="G86" s="39" t="s">
        <v>8</v>
      </c>
      <c r="H86" s="39" t="s">
        <v>9</v>
      </c>
      <c r="I86" s="39" t="s">
        <v>10</v>
      </c>
      <c r="J86" s="39" t="s">
        <v>11</v>
      </c>
      <c r="K86" s="39" t="s">
        <v>12</v>
      </c>
      <c r="L86" s="43" t="s">
        <v>24</v>
      </c>
      <c r="M86" s="4"/>
    </row>
    <row r="87" spans="1:13" ht="15" customHeight="1">
      <c r="A87" s="8" t="s">
        <v>13</v>
      </c>
      <c r="B87" s="19"/>
      <c r="C87" s="10"/>
      <c r="D87" s="10"/>
      <c r="E87" s="10"/>
      <c r="F87" s="10"/>
      <c r="G87" s="10"/>
      <c r="H87" s="10"/>
      <c r="I87" s="10"/>
      <c r="J87" s="10"/>
      <c r="K87" s="10"/>
      <c r="L87" s="20"/>
      <c r="M87" s="4"/>
    </row>
    <row r="88" spans="1:13" ht="15" customHeight="1">
      <c r="A88" s="57" t="s">
        <v>103</v>
      </c>
      <c r="B88" s="5"/>
      <c r="C88" s="6"/>
      <c r="D88" s="7"/>
      <c r="E88" s="6"/>
      <c r="F88" s="5"/>
      <c r="G88" s="5"/>
      <c r="H88" s="8"/>
      <c r="I88" s="5"/>
      <c r="J88" s="5"/>
      <c r="K88" s="5"/>
      <c r="L88" s="20"/>
      <c r="M88" s="4"/>
    </row>
    <row r="89" spans="1:13" ht="15" customHeight="1">
      <c r="A89" s="12" t="s">
        <v>104</v>
      </c>
      <c r="B89" s="27">
        <v>250</v>
      </c>
      <c r="C89" s="31">
        <v>10.33</v>
      </c>
      <c r="D89" s="31">
        <v>9.1300000000000008</v>
      </c>
      <c r="E89" s="31">
        <v>49.56</v>
      </c>
      <c r="F89" s="31">
        <v>321.44</v>
      </c>
      <c r="G89" s="60">
        <v>1.79</v>
      </c>
      <c r="H89" s="60">
        <v>50.34</v>
      </c>
      <c r="I89" s="60">
        <v>17.920000000000002</v>
      </c>
      <c r="J89" s="60">
        <v>178.36</v>
      </c>
      <c r="K89" s="60">
        <v>0.77</v>
      </c>
      <c r="L89" s="28" t="s">
        <v>105</v>
      </c>
      <c r="M89" s="4"/>
    </row>
    <row r="90" spans="1:13" ht="15" customHeight="1">
      <c r="A90" s="22" t="s">
        <v>106</v>
      </c>
      <c r="B90" s="61">
        <v>200</v>
      </c>
      <c r="C90" s="26">
        <v>0.2</v>
      </c>
      <c r="D90" s="26">
        <v>0</v>
      </c>
      <c r="E90" s="26">
        <v>20</v>
      </c>
      <c r="F90" s="26">
        <v>58</v>
      </c>
      <c r="G90" s="26">
        <v>3</v>
      </c>
      <c r="H90" s="26">
        <v>0</v>
      </c>
      <c r="I90" s="26">
        <v>0</v>
      </c>
      <c r="J90" s="26">
        <v>5.8</v>
      </c>
      <c r="K90" s="26">
        <v>0.3</v>
      </c>
      <c r="L90" s="5" t="s">
        <v>107</v>
      </c>
      <c r="M90" s="4"/>
    </row>
    <row r="91" spans="1:13" ht="15.6">
      <c r="A91" s="12" t="s">
        <v>108</v>
      </c>
      <c r="B91" s="27">
        <v>25</v>
      </c>
      <c r="C91" s="26">
        <v>2</v>
      </c>
      <c r="D91" s="26">
        <v>0.6</v>
      </c>
      <c r="E91" s="26">
        <v>13.35</v>
      </c>
      <c r="F91" s="26">
        <v>63.5</v>
      </c>
      <c r="G91" s="26">
        <v>0.01</v>
      </c>
      <c r="H91" s="26">
        <v>0</v>
      </c>
      <c r="I91" s="26">
        <v>36.25</v>
      </c>
      <c r="J91" s="26">
        <v>31.25</v>
      </c>
      <c r="K91" s="26">
        <v>0.9</v>
      </c>
      <c r="L91" s="5"/>
      <c r="M91" s="4"/>
    </row>
    <row r="92" spans="1:13" ht="15" customHeight="1">
      <c r="A92" s="57" t="s">
        <v>26</v>
      </c>
      <c r="B92" s="5"/>
      <c r="C92" s="58">
        <f t="shared" ref="C92:K92" si="15">SUM(C89:C91)</f>
        <v>12.53</v>
      </c>
      <c r="D92" s="58">
        <f t="shared" si="15"/>
        <v>9.73</v>
      </c>
      <c r="E92" s="58">
        <f t="shared" si="15"/>
        <v>82.91</v>
      </c>
      <c r="F92" s="58">
        <f t="shared" si="15"/>
        <v>442.94</v>
      </c>
      <c r="G92" s="58">
        <f t="shared" si="15"/>
        <v>4.8</v>
      </c>
      <c r="H92" s="58">
        <f t="shared" si="15"/>
        <v>50.34</v>
      </c>
      <c r="I92" s="58">
        <f t="shared" si="15"/>
        <v>54.17</v>
      </c>
      <c r="J92" s="58">
        <f t="shared" si="15"/>
        <v>215.41000000000003</v>
      </c>
      <c r="K92" s="58">
        <f t="shared" si="15"/>
        <v>1.9700000000000002</v>
      </c>
      <c r="L92" s="20"/>
      <c r="M92" s="4"/>
    </row>
    <row r="93" spans="1:13" ht="15" customHeight="1">
      <c r="A93" s="57" t="s">
        <v>75</v>
      </c>
      <c r="B93" s="5"/>
      <c r="C93" s="6"/>
      <c r="D93" s="7"/>
      <c r="E93" s="6"/>
      <c r="F93" s="5"/>
      <c r="G93" s="5"/>
      <c r="H93" s="8"/>
      <c r="I93" s="5"/>
      <c r="J93" s="5"/>
      <c r="K93" s="5"/>
      <c r="L93" s="20"/>
      <c r="M93" s="4"/>
    </row>
    <row r="94" spans="1:13" ht="30" customHeight="1">
      <c r="A94" s="12" t="s">
        <v>61</v>
      </c>
      <c r="B94" s="27">
        <v>100</v>
      </c>
      <c r="C94" s="31">
        <v>2.5</v>
      </c>
      <c r="D94" s="31">
        <v>10.1</v>
      </c>
      <c r="E94" s="31">
        <v>10.5</v>
      </c>
      <c r="F94" s="31">
        <v>142.69999999999999</v>
      </c>
      <c r="G94" s="31">
        <v>28.8</v>
      </c>
      <c r="H94" s="31">
        <v>121.51</v>
      </c>
      <c r="I94" s="31">
        <v>163</v>
      </c>
      <c r="J94" s="31">
        <v>46.7</v>
      </c>
      <c r="K94" s="31">
        <v>0.3</v>
      </c>
      <c r="L94" s="5" t="s">
        <v>42</v>
      </c>
      <c r="M94" s="4"/>
    </row>
    <row r="95" spans="1:13" ht="16.5" customHeight="1">
      <c r="A95" s="53" t="s">
        <v>72</v>
      </c>
      <c r="B95" s="54">
        <v>250</v>
      </c>
      <c r="C95" s="54">
        <v>6.4</v>
      </c>
      <c r="D95" s="54">
        <v>7.22</v>
      </c>
      <c r="E95" s="54">
        <v>13.45</v>
      </c>
      <c r="F95" s="55">
        <v>144.5</v>
      </c>
      <c r="G95" s="56">
        <v>8</v>
      </c>
      <c r="H95" s="56">
        <v>129</v>
      </c>
      <c r="I95" s="56">
        <v>250.2</v>
      </c>
      <c r="J95" s="56">
        <v>34.5</v>
      </c>
      <c r="K95" s="56">
        <v>0.7</v>
      </c>
      <c r="L95" s="56" t="s">
        <v>97</v>
      </c>
      <c r="M95" s="4"/>
    </row>
    <row r="96" spans="1:13" ht="15" customHeight="1">
      <c r="A96" s="12" t="s">
        <v>30</v>
      </c>
      <c r="B96" s="6">
        <v>100</v>
      </c>
      <c r="C96" s="31">
        <v>12.88</v>
      </c>
      <c r="D96" s="31">
        <v>12</v>
      </c>
      <c r="E96" s="31">
        <v>5.1100000000000003</v>
      </c>
      <c r="F96" s="31">
        <v>250.22</v>
      </c>
      <c r="G96" s="31">
        <v>9.1999999999999993</v>
      </c>
      <c r="H96" s="31">
        <v>0</v>
      </c>
      <c r="I96" s="31">
        <v>236.75</v>
      </c>
      <c r="J96" s="31">
        <v>58.88</v>
      </c>
      <c r="K96" s="31">
        <v>2.27</v>
      </c>
      <c r="L96" s="5" t="s">
        <v>31</v>
      </c>
      <c r="M96" s="4"/>
    </row>
    <row r="97" spans="1:13" ht="15" customHeight="1">
      <c r="A97" s="12" t="s">
        <v>20</v>
      </c>
      <c r="B97" s="6">
        <v>180</v>
      </c>
      <c r="C97" s="31">
        <v>6.36</v>
      </c>
      <c r="D97" s="31">
        <v>6.6</v>
      </c>
      <c r="E97" s="31">
        <v>39.24</v>
      </c>
      <c r="F97" s="31">
        <v>242.4</v>
      </c>
      <c r="G97" s="31">
        <v>0</v>
      </c>
      <c r="H97" s="31">
        <v>18.399999999999999</v>
      </c>
      <c r="I97" s="31">
        <v>53</v>
      </c>
      <c r="J97" s="31">
        <v>12</v>
      </c>
      <c r="K97" s="31">
        <v>0.7</v>
      </c>
      <c r="L97" s="5" t="s">
        <v>27</v>
      </c>
      <c r="M97" s="4"/>
    </row>
    <row r="98" spans="1:13" ht="15" customHeight="1">
      <c r="A98" s="12" t="s">
        <v>32</v>
      </c>
      <c r="B98" s="6">
        <v>50</v>
      </c>
      <c r="C98" s="31">
        <v>1</v>
      </c>
      <c r="D98" s="31">
        <v>5.67</v>
      </c>
      <c r="E98" s="31">
        <v>5.83</v>
      </c>
      <c r="F98" s="31">
        <v>77.83</v>
      </c>
      <c r="G98" s="31">
        <v>0.7</v>
      </c>
      <c r="H98" s="31">
        <v>43.2</v>
      </c>
      <c r="I98" s="31">
        <v>39.1</v>
      </c>
      <c r="J98" s="31">
        <v>2.2000000000000002</v>
      </c>
      <c r="K98" s="31">
        <v>0.1</v>
      </c>
      <c r="L98" s="5" t="s">
        <v>33</v>
      </c>
      <c r="M98" s="4"/>
    </row>
    <row r="99" spans="1:13" ht="15.6">
      <c r="A99" s="12" t="s">
        <v>90</v>
      </c>
      <c r="B99" s="6" t="s">
        <v>91</v>
      </c>
      <c r="C99" s="31">
        <v>0.3</v>
      </c>
      <c r="D99" s="31">
        <v>0</v>
      </c>
      <c r="E99" s="31">
        <v>6.7</v>
      </c>
      <c r="F99" s="31">
        <v>27.9</v>
      </c>
      <c r="G99" s="31">
        <v>1.1599999999999999</v>
      </c>
      <c r="H99" s="31">
        <v>0.38</v>
      </c>
      <c r="I99" s="31">
        <v>30.2</v>
      </c>
      <c r="J99" s="31">
        <v>6.9</v>
      </c>
      <c r="K99" s="31">
        <v>0.8</v>
      </c>
      <c r="L99" s="5" t="s">
        <v>92</v>
      </c>
      <c r="M99" s="4"/>
    </row>
    <row r="100" spans="1:13" ht="15" customHeight="1">
      <c r="A100" s="12" t="s">
        <v>25</v>
      </c>
      <c r="B100" s="6">
        <v>50</v>
      </c>
      <c r="C100" s="31">
        <v>3.5</v>
      </c>
      <c r="D100" s="31">
        <v>0.6</v>
      </c>
      <c r="E100" s="31">
        <v>22.9</v>
      </c>
      <c r="F100" s="31">
        <v>105</v>
      </c>
      <c r="G100" s="31">
        <v>0</v>
      </c>
      <c r="H100" s="31">
        <v>0</v>
      </c>
      <c r="I100" s="31">
        <v>56</v>
      </c>
      <c r="J100" s="31">
        <v>23.5</v>
      </c>
      <c r="K100" s="31">
        <v>0</v>
      </c>
      <c r="L100" s="5"/>
      <c r="M100" s="4"/>
    </row>
    <row r="101" spans="1:13" ht="15" customHeight="1">
      <c r="A101" s="14" t="s">
        <v>26</v>
      </c>
      <c r="B101" s="15"/>
      <c r="C101" s="30">
        <f t="shared" ref="C101:K101" si="16">C100+C99+C98+C97+C96+C95+C94</f>
        <v>32.94</v>
      </c>
      <c r="D101" s="30">
        <f t="shared" si="16"/>
        <v>42.19</v>
      </c>
      <c r="E101" s="30">
        <f t="shared" si="16"/>
        <v>103.73</v>
      </c>
      <c r="F101" s="30">
        <f t="shared" si="16"/>
        <v>990.55</v>
      </c>
      <c r="G101" s="30">
        <f t="shared" si="16"/>
        <v>47.86</v>
      </c>
      <c r="H101" s="30">
        <f t="shared" si="16"/>
        <v>312.49</v>
      </c>
      <c r="I101" s="30">
        <f t="shared" si="16"/>
        <v>828.25</v>
      </c>
      <c r="J101" s="30">
        <f t="shared" si="16"/>
        <v>184.68</v>
      </c>
      <c r="K101" s="30">
        <f t="shared" si="16"/>
        <v>4.87</v>
      </c>
      <c r="L101" s="5"/>
      <c r="M101" s="4"/>
    </row>
    <row r="102" spans="1:13" ht="15" customHeight="1">
      <c r="A102" s="14" t="s">
        <v>101</v>
      </c>
      <c r="B102" s="15"/>
      <c r="C102" s="30">
        <f t="shared" ref="C102:K102" si="17">C101+C92</f>
        <v>45.47</v>
      </c>
      <c r="D102" s="30">
        <f t="shared" si="17"/>
        <v>51.92</v>
      </c>
      <c r="E102" s="30">
        <f t="shared" si="17"/>
        <v>186.64</v>
      </c>
      <c r="F102" s="30">
        <f t="shared" si="17"/>
        <v>1433.49</v>
      </c>
      <c r="G102" s="30">
        <f t="shared" si="17"/>
        <v>52.66</v>
      </c>
      <c r="H102" s="30">
        <f t="shared" si="17"/>
        <v>362.83000000000004</v>
      </c>
      <c r="I102" s="30">
        <f t="shared" si="17"/>
        <v>882.42</v>
      </c>
      <c r="J102" s="30">
        <f t="shared" si="17"/>
        <v>400.09000000000003</v>
      </c>
      <c r="K102" s="30">
        <f t="shared" si="17"/>
        <v>6.84</v>
      </c>
      <c r="L102" s="5"/>
      <c r="M102" s="4"/>
    </row>
    <row r="103" spans="1:13" ht="15" customHeight="1">
      <c r="A103" s="16" t="s">
        <v>14</v>
      </c>
      <c r="B103" s="5"/>
      <c r="C103" s="32"/>
      <c r="D103" s="32"/>
      <c r="E103" s="32"/>
      <c r="F103" s="32"/>
      <c r="G103" s="32"/>
      <c r="H103" s="32"/>
      <c r="I103" s="32"/>
      <c r="J103" s="32"/>
      <c r="K103" s="32"/>
      <c r="L103" s="5"/>
      <c r="M103" s="4"/>
    </row>
    <row r="104" spans="1:13" ht="15" customHeight="1">
      <c r="A104" s="57" t="s">
        <v>103</v>
      </c>
      <c r="B104" s="5"/>
      <c r="C104" s="6"/>
      <c r="D104" s="7"/>
      <c r="E104" s="6"/>
      <c r="F104" s="5"/>
      <c r="G104" s="5"/>
      <c r="H104" s="8"/>
      <c r="I104" s="5"/>
      <c r="J104" s="5"/>
      <c r="K104" s="5"/>
      <c r="L104" s="5"/>
      <c r="M104" s="4"/>
    </row>
    <row r="105" spans="1:13" ht="15" customHeight="1">
      <c r="A105" s="62" t="s">
        <v>109</v>
      </c>
      <c r="B105" s="27">
        <v>250</v>
      </c>
      <c r="C105" s="37">
        <v>11.76</v>
      </c>
      <c r="D105" s="37">
        <v>9.24</v>
      </c>
      <c r="E105" s="37">
        <v>52.92</v>
      </c>
      <c r="F105" s="37">
        <v>352.24</v>
      </c>
      <c r="G105" s="37">
        <v>0.76</v>
      </c>
      <c r="H105" s="37">
        <v>75.319999999999993</v>
      </c>
      <c r="I105" s="37">
        <v>301.02999999999997</v>
      </c>
      <c r="J105" s="37">
        <v>182.28</v>
      </c>
      <c r="K105" s="37">
        <v>1.81</v>
      </c>
      <c r="L105" s="63" t="s">
        <v>110</v>
      </c>
      <c r="M105" s="4"/>
    </row>
    <row r="106" spans="1:13" ht="15" customHeight="1">
      <c r="A106" s="12" t="s">
        <v>111</v>
      </c>
      <c r="B106" s="27">
        <v>200</v>
      </c>
      <c r="C106" s="26">
        <v>4.5999999999999996</v>
      </c>
      <c r="D106" s="26">
        <v>4.4000000000000004</v>
      </c>
      <c r="E106" s="26">
        <v>12.5</v>
      </c>
      <c r="F106" s="26">
        <v>107.2</v>
      </c>
      <c r="G106" s="26">
        <v>0.68</v>
      </c>
      <c r="H106" s="26">
        <v>17.25</v>
      </c>
      <c r="I106" s="26">
        <v>220</v>
      </c>
      <c r="J106" s="26">
        <v>143</v>
      </c>
      <c r="K106" s="26">
        <v>1.1000000000000001</v>
      </c>
      <c r="L106" s="64" t="s">
        <v>89</v>
      </c>
      <c r="M106" s="4"/>
    </row>
    <row r="107" spans="1:13" ht="15" customHeight="1">
      <c r="A107" s="12" t="s">
        <v>108</v>
      </c>
      <c r="B107" s="27">
        <v>25</v>
      </c>
      <c r="C107" s="26">
        <v>2</v>
      </c>
      <c r="D107" s="26">
        <v>0.6</v>
      </c>
      <c r="E107" s="26">
        <v>13.35</v>
      </c>
      <c r="F107" s="26">
        <v>63.5</v>
      </c>
      <c r="G107" s="26">
        <v>0.01</v>
      </c>
      <c r="H107" s="26">
        <v>0</v>
      </c>
      <c r="I107" s="26">
        <v>36.25</v>
      </c>
      <c r="J107" s="26">
        <v>31.25</v>
      </c>
      <c r="K107" s="26">
        <v>0.9</v>
      </c>
      <c r="L107" s="5"/>
      <c r="M107" s="4"/>
    </row>
    <row r="108" spans="1:13" ht="15" customHeight="1">
      <c r="A108" s="57" t="s">
        <v>26</v>
      </c>
      <c r="B108" s="5"/>
      <c r="C108" s="58">
        <f t="shared" ref="C108:K108" si="18">SUM(C106:C107)</f>
        <v>6.6</v>
      </c>
      <c r="D108" s="58">
        <f t="shared" si="18"/>
        <v>5</v>
      </c>
      <c r="E108" s="58">
        <f t="shared" si="18"/>
        <v>25.85</v>
      </c>
      <c r="F108" s="58">
        <f t="shared" si="18"/>
        <v>170.7</v>
      </c>
      <c r="G108" s="58">
        <f t="shared" si="18"/>
        <v>0.69000000000000006</v>
      </c>
      <c r="H108" s="58">
        <f t="shared" si="18"/>
        <v>17.25</v>
      </c>
      <c r="I108" s="58">
        <f t="shared" si="18"/>
        <v>256.25</v>
      </c>
      <c r="J108" s="58">
        <f t="shared" si="18"/>
        <v>174.25</v>
      </c>
      <c r="K108" s="58">
        <f t="shared" si="18"/>
        <v>2</v>
      </c>
      <c r="L108" s="5"/>
      <c r="M108" s="4"/>
    </row>
    <row r="109" spans="1:13" ht="15" customHeight="1">
      <c r="A109" s="57" t="s">
        <v>75</v>
      </c>
      <c r="B109" s="5"/>
      <c r="C109" s="6"/>
      <c r="D109" s="7"/>
      <c r="E109" s="6"/>
      <c r="F109" s="5"/>
      <c r="G109" s="5"/>
      <c r="H109" s="8"/>
      <c r="I109" s="5"/>
      <c r="J109" s="5"/>
      <c r="K109" s="5"/>
      <c r="L109" s="5"/>
      <c r="M109" s="4"/>
    </row>
    <row r="110" spans="1:13" ht="15" customHeight="1">
      <c r="A110" s="12" t="s">
        <v>47</v>
      </c>
      <c r="B110" s="6">
        <v>60</v>
      </c>
      <c r="C110" s="31">
        <v>1.8</v>
      </c>
      <c r="D110" s="31">
        <v>0.15</v>
      </c>
      <c r="E110" s="31">
        <v>3.6</v>
      </c>
      <c r="F110" s="31">
        <v>22.2</v>
      </c>
      <c r="G110" s="31">
        <v>0.77</v>
      </c>
      <c r="H110" s="31">
        <v>5</v>
      </c>
      <c r="I110" s="31">
        <v>45.2</v>
      </c>
      <c r="J110" s="31">
        <v>14.8</v>
      </c>
      <c r="K110" s="31">
        <v>0.13</v>
      </c>
      <c r="L110" s="5" t="s">
        <v>48</v>
      </c>
      <c r="M110" s="4"/>
    </row>
    <row r="111" spans="1:13" ht="30.75" customHeight="1">
      <c r="A111" s="51" t="s">
        <v>73</v>
      </c>
      <c r="B111" s="48">
        <v>250</v>
      </c>
      <c r="C111" s="49">
        <v>9.9</v>
      </c>
      <c r="D111" s="49">
        <v>4.8</v>
      </c>
      <c r="E111" s="49">
        <v>15.5</v>
      </c>
      <c r="F111" s="49">
        <v>145</v>
      </c>
      <c r="G111" s="49">
        <v>7.3</v>
      </c>
      <c r="H111" s="49">
        <v>218.25</v>
      </c>
      <c r="I111" s="49">
        <v>471.5</v>
      </c>
      <c r="J111" s="49">
        <v>83.75</v>
      </c>
      <c r="K111" s="49">
        <v>1.1200000000000001</v>
      </c>
      <c r="L111" s="50" t="s">
        <v>74</v>
      </c>
      <c r="M111" s="4"/>
    </row>
    <row r="112" spans="1:13" ht="15.75" customHeight="1">
      <c r="A112" s="12" t="s">
        <v>57</v>
      </c>
      <c r="B112" s="6" t="s">
        <v>76</v>
      </c>
      <c r="C112" s="31">
        <v>14.2</v>
      </c>
      <c r="D112" s="31">
        <v>13.2</v>
      </c>
      <c r="E112" s="31">
        <v>15.1</v>
      </c>
      <c r="F112" s="31">
        <v>244.3</v>
      </c>
      <c r="G112" s="31">
        <v>1</v>
      </c>
      <c r="H112" s="31">
        <v>13.1</v>
      </c>
      <c r="I112" s="31">
        <v>65.099999999999994</v>
      </c>
      <c r="J112" s="31">
        <v>43.9</v>
      </c>
      <c r="K112" s="31">
        <v>0.55000000000000004</v>
      </c>
      <c r="L112" s="5" t="s">
        <v>58</v>
      </c>
      <c r="M112" s="4"/>
    </row>
    <row r="113" spans="1:13" ht="15.75" customHeight="1">
      <c r="A113" s="18" t="s">
        <v>15</v>
      </c>
      <c r="B113" s="6">
        <v>180</v>
      </c>
      <c r="C113" s="26">
        <v>10.68</v>
      </c>
      <c r="D113" s="26">
        <v>4.92</v>
      </c>
      <c r="E113" s="26">
        <v>46.8</v>
      </c>
      <c r="F113" s="26">
        <v>278.27999999999997</v>
      </c>
      <c r="G113" s="26">
        <v>4</v>
      </c>
      <c r="H113" s="26">
        <v>0</v>
      </c>
      <c r="I113" s="26">
        <v>0</v>
      </c>
      <c r="J113" s="26">
        <v>13</v>
      </c>
      <c r="K113" s="26">
        <v>0.2</v>
      </c>
      <c r="L113" s="5" t="s">
        <v>55</v>
      </c>
      <c r="M113" s="4"/>
    </row>
    <row r="114" spans="1:13" ht="15" customHeight="1">
      <c r="A114" s="12" t="s">
        <v>37</v>
      </c>
      <c r="B114" s="6">
        <v>200</v>
      </c>
      <c r="C114" s="31">
        <v>0.5</v>
      </c>
      <c r="D114" s="31">
        <v>0</v>
      </c>
      <c r="E114" s="31">
        <v>19.8</v>
      </c>
      <c r="F114" s="31">
        <v>81</v>
      </c>
      <c r="G114" s="31">
        <v>0</v>
      </c>
      <c r="H114" s="31">
        <v>15</v>
      </c>
      <c r="I114" s="31">
        <v>0</v>
      </c>
      <c r="J114" s="31">
        <v>50</v>
      </c>
      <c r="K114" s="31">
        <v>0.1</v>
      </c>
      <c r="L114" s="5" t="s">
        <v>28</v>
      </c>
      <c r="M114" s="4"/>
    </row>
    <row r="115" spans="1:13" ht="15" customHeight="1">
      <c r="A115" s="12" t="s">
        <v>25</v>
      </c>
      <c r="B115" s="6">
        <v>50</v>
      </c>
      <c r="C115" s="31">
        <v>3.5</v>
      </c>
      <c r="D115" s="31">
        <v>0.6</v>
      </c>
      <c r="E115" s="31">
        <v>22.9</v>
      </c>
      <c r="F115" s="31">
        <v>105</v>
      </c>
      <c r="G115" s="31">
        <v>0</v>
      </c>
      <c r="H115" s="31">
        <v>0</v>
      </c>
      <c r="I115" s="31">
        <v>56</v>
      </c>
      <c r="J115" s="31">
        <v>23.5</v>
      </c>
      <c r="K115" s="31">
        <v>0</v>
      </c>
      <c r="L115" s="5"/>
      <c r="M115" s="4"/>
    </row>
    <row r="116" spans="1:13" ht="15" customHeight="1">
      <c r="A116" s="14" t="s">
        <v>26</v>
      </c>
      <c r="B116" s="15"/>
      <c r="C116" s="30">
        <f t="shared" ref="C116:K116" si="19">C115+C114+C113+C112+C111+C110</f>
        <v>40.58</v>
      </c>
      <c r="D116" s="30">
        <f t="shared" si="19"/>
        <v>23.669999999999998</v>
      </c>
      <c r="E116" s="30">
        <f t="shared" si="19"/>
        <v>123.69999999999999</v>
      </c>
      <c r="F116" s="30">
        <f t="shared" si="19"/>
        <v>875.78</v>
      </c>
      <c r="G116" s="30">
        <f t="shared" si="19"/>
        <v>13.07</v>
      </c>
      <c r="H116" s="30">
        <f t="shared" si="19"/>
        <v>251.35</v>
      </c>
      <c r="I116" s="30">
        <f t="shared" si="19"/>
        <v>637.80000000000007</v>
      </c>
      <c r="J116" s="30">
        <f t="shared" si="19"/>
        <v>228.95000000000002</v>
      </c>
      <c r="K116" s="30">
        <f t="shared" si="19"/>
        <v>2.1</v>
      </c>
      <c r="L116" s="5"/>
      <c r="M116" s="4"/>
    </row>
    <row r="117" spans="1:13" ht="15" customHeight="1">
      <c r="A117" s="14" t="s">
        <v>101</v>
      </c>
      <c r="B117" s="15"/>
      <c r="C117" s="30">
        <f t="shared" ref="C117:K117" si="20">C116+C108</f>
        <v>47.18</v>
      </c>
      <c r="D117" s="30">
        <f t="shared" si="20"/>
        <v>28.669999999999998</v>
      </c>
      <c r="E117" s="30">
        <f t="shared" si="20"/>
        <v>149.54999999999998</v>
      </c>
      <c r="F117" s="30">
        <f t="shared" si="20"/>
        <v>1046.48</v>
      </c>
      <c r="G117" s="30">
        <f t="shared" si="20"/>
        <v>13.76</v>
      </c>
      <c r="H117" s="30">
        <f t="shared" si="20"/>
        <v>268.60000000000002</v>
      </c>
      <c r="I117" s="30">
        <f t="shared" si="20"/>
        <v>894.05000000000007</v>
      </c>
      <c r="J117" s="30">
        <f t="shared" si="20"/>
        <v>403.20000000000005</v>
      </c>
      <c r="K117" s="30">
        <f t="shared" si="20"/>
        <v>4.0999999999999996</v>
      </c>
      <c r="L117" s="5"/>
      <c r="M117" s="4"/>
    </row>
    <row r="118" spans="1:13" ht="15" customHeight="1">
      <c r="A118" s="16" t="s">
        <v>16</v>
      </c>
      <c r="B118" s="10"/>
      <c r="C118" s="33"/>
      <c r="D118" s="33"/>
      <c r="E118" s="33"/>
      <c r="F118" s="33"/>
      <c r="G118" s="33"/>
      <c r="H118" s="33"/>
      <c r="I118" s="33"/>
      <c r="J118" s="33"/>
      <c r="K118" s="33"/>
      <c r="L118" s="5"/>
      <c r="M118" s="4"/>
    </row>
    <row r="119" spans="1:13" ht="15" customHeight="1">
      <c r="A119" s="57" t="s">
        <v>103</v>
      </c>
      <c r="B119" s="5"/>
      <c r="C119" s="6"/>
      <c r="D119" s="7"/>
      <c r="E119" s="6"/>
      <c r="F119" s="5"/>
      <c r="G119" s="5"/>
      <c r="H119" s="8"/>
      <c r="I119" s="5"/>
      <c r="J119" s="5"/>
      <c r="K119" s="5"/>
      <c r="L119" s="5"/>
      <c r="M119" s="4"/>
    </row>
    <row r="120" spans="1:13" ht="15" customHeight="1">
      <c r="A120" s="12" t="s">
        <v>112</v>
      </c>
      <c r="B120" s="27">
        <v>250</v>
      </c>
      <c r="C120" s="31">
        <v>10.14</v>
      </c>
      <c r="D120" s="31">
        <v>9.3000000000000007</v>
      </c>
      <c r="E120" s="31">
        <v>46.37</v>
      </c>
      <c r="F120" s="31">
        <v>309.68</v>
      </c>
      <c r="G120" s="31">
        <v>0.77</v>
      </c>
      <c r="H120" s="31">
        <v>74.44</v>
      </c>
      <c r="I120" s="31">
        <v>51.52</v>
      </c>
      <c r="J120" s="31">
        <v>20.72</v>
      </c>
      <c r="K120" s="31">
        <v>0.28000000000000003</v>
      </c>
      <c r="L120" s="5" t="s">
        <v>113</v>
      </c>
      <c r="M120" s="4"/>
    </row>
    <row r="121" spans="1:13" ht="15" customHeight="1">
      <c r="A121" s="22" t="s">
        <v>106</v>
      </c>
      <c r="B121" s="61">
        <v>200</v>
      </c>
      <c r="C121" s="26">
        <v>0.2</v>
      </c>
      <c r="D121" s="26">
        <v>0</v>
      </c>
      <c r="E121" s="26">
        <v>20</v>
      </c>
      <c r="F121" s="26">
        <v>58</v>
      </c>
      <c r="G121" s="26">
        <v>3</v>
      </c>
      <c r="H121" s="26">
        <v>0</v>
      </c>
      <c r="I121" s="26">
        <v>0</v>
      </c>
      <c r="J121" s="26">
        <v>5.8</v>
      </c>
      <c r="K121" s="26">
        <v>0.3</v>
      </c>
      <c r="L121" s="5" t="s">
        <v>107</v>
      </c>
      <c r="M121" s="4"/>
    </row>
    <row r="122" spans="1:13" ht="15" customHeight="1">
      <c r="A122" s="12" t="s">
        <v>108</v>
      </c>
      <c r="B122" s="65">
        <v>25</v>
      </c>
      <c r="C122" s="26">
        <v>2</v>
      </c>
      <c r="D122" s="26">
        <v>0.6</v>
      </c>
      <c r="E122" s="26">
        <v>13.35</v>
      </c>
      <c r="F122" s="26">
        <v>63.5</v>
      </c>
      <c r="G122" s="26">
        <v>0.01</v>
      </c>
      <c r="H122" s="26">
        <v>0</v>
      </c>
      <c r="I122" s="26">
        <v>36.25</v>
      </c>
      <c r="J122" s="26">
        <v>31.25</v>
      </c>
      <c r="K122" s="26">
        <v>0.9</v>
      </c>
      <c r="L122" s="64"/>
      <c r="M122" s="4"/>
    </row>
    <row r="123" spans="1:13" ht="15" customHeight="1">
      <c r="A123" s="57" t="s">
        <v>26</v>
      </c>
      <c r="B123" s="5"/>
      <c r="C123" s="58">
        <f t="shared" ref="C123:K123" si="21">SUM(C121:C122)</f>
        <v>2.2000000000000002</v>
      </c>
      <c r="D123" s="58">
        <f t="shared" si="21"/>
        <v>0.6</v>
      </c>
      <c r="E123" s="58">
        <f t="shared" si="21"/>
        <v>33.35</v>
      </c>
      <c r="F123" s="58">
        <f t="shared" si="21"/>
        <v>121.5</v>
      </c>
      <c r="G123" s="58">
        <f t="shared" si="21"/>
        <v>3.01</v>
      </c>
      <c r="H123" s="58">
        <f t="shared" si="21"/>
        <v>0</v>
      </c>
      <c r="I123" s="58">
        <f t="shared" si="21"/>
        <v>36.25</v>
      </c>
      <c r="J123" s="58">
        <f t="shared" si="21"/>
        <v>37.049999999999997</v>
      </c>
      <c r="K123" s="58">
        <f t="shared" si="21"/>
        <v>1.2</v>
      </c>
      <c r="L123" s="5"/>
      <c r="M123" s="4"/>
    </row>
    <row r="124" spans="1:13" ht="15" customHeight="1">
      <c r="A124" s="57" t="s">
        <v>75</v>
      </c>
      <c r="B124" s="5"/>
      <c r="C124" s="6"/>
      <c r="D124" s="7"/>
      <c r="E124" s="6"/>
      <c r="F124" s="5"/>
      <c r="G124" s="5"/>
      <c r="H124" s="8"/>
      <c r="I124" s="5"/>
      <c r="J124" s="5"/>
      <c r="K124" s="5"/>
      <c r="L124" s="5"/>
      <c r="M124" s="4"/>
    </row>
    <row r="125" spans="1:13" ht="15" customHeight="1">
      <c r="A125" s="12" t="s">
        <v>86</v>
      </c>
      <c r="B125" s="6">
        <v>100</v>
      </c>
      <c r="C125" s="31">
        <v>1.2</v>
      </c>
      <c r="D125" s="31">
        <v>6</v>
      </c>
      <c r="E125" s="31">
        <v>11.2</v>
      </c>
      <c r="F125" s="31">
        <v>104</v>
      </c>
      <c r="G125" s="31">
        <v>3</v>
      </c>
      <c r="H125" s="31">
        <v>0</v>
      </c>
      <c r="I125" s="31">
        <v>205</v>
      </c>
      <c r="J125" s="31">
        <v>24</v>
      </c>
      <c r="K125" s="31">
        <v>0.63</v>
      </c>
      <c r="L125" s="5" t="s">
        <v>87</v>
      </c>
      <c r="M125" s="4"/>
    </row>
    <row r="126" spans="1:13" ht="29.25" customHeight="1">
      <c r="A126" s="47" t="s">
        <v>70</v>
      </c>
      <c r="B126" s="52" t="s">
        <v>96</v>
      </c>
      <c r="C126" s="49">
        <v>5.8</v>
      </c>
      <c r="D126" s="49">
        <v>7.02</v>
      </c>
      <c r="E126" s="49">
        <v>7.15</v>
      </c>
      <c r="F126" s="49">
        <v>115.25</v>
      </c>
      <c r="G126" s="49">
        <v>13.45</v>
      </c>
      <c r="H126" s="49">
        <v>131.25</v>
      </c>
      <c r="I126" s="49">
        <v>230</v>
      </c>
      <c r="J126" s="49">
        <v>46.75</v>
      </c>
      <c r="K126" s="49">
        <v>0.6</v>
      </c>
      <c r="L126" s="50" t="s">
        <v>71</v>
      </c>
      <c r="M126" s="4"/>
    </row>
    <row r="127" spans="1:13" ht="15" customHeight="1">
      <c r="A127" s="22" t="s">
        <v>38</v>
      </c>
      <c r="B127" s="17" t="s">
        <v>76</v>
      </c>
      <c r="C127" s="31">
        <v>16.09</v>
      </c>
      <c r="D127" s="31">
        <v>10</v>
      </c>
      <c r="E127" s="31">
        <v>15.77</v>
      </c>
      <c r="F127" s="34">
        <v>217.19</v>
      </c>
      <c r="G127" s="31">
        <v>0.7</v>
      </c>
      <c r="H127" s="31">
        <v>13.41</v>
      </c>
      <c r="I127" s="31">
        <v>282.5</v>
      </c>
      <c r="J127" s="31">
        <v>38.380000000000003</v>
      </c>
      <c r="K127" s="31">
        <v>0.96</v>
      </c>
      <c r="L127" s="29" t="s">
        <v>39</v>
      </c>
      <c r="M127" s="4"/>
    </row>
    <row r="128" spans="1:13" ht="18" customHeight="1">
      <c r="A128" s="12" t="s">
        <v>59</v>
      </c>
      <c r="B128" s="27">
        <v>180</v>
      </c>
      <c r="C128" s="31">
        <v>3.72</v>
      </c>
      <c r="D128" s="31">
        <v>7.2</v>
      </c>
      <c r="E128" s="31">
        <v>23.64</v>
      </c>
      <c r="F128" s="31">
        <v>174.96</v>
      </c>
      <c r="G128" s="31">
        <v>12.24</v>
      </c>
      <c r="H128" s="31">
        <v>38.520000000000003</v>
      </c>
      <c r="I128" s="31">
        <v>748.8</v>
      </c>
      <c r="J128" s="31">
        <v>70</v>
      </c>
      <c r="K128" s="31">
        <v>1.2</v>
      </c>
      <c r="L128" s="5" t="s">
        <v>46</v>
      </c>
      <c r="M128" s="4"/>
    </row>
    <row r="129" spans="1:13" ht="16.5" customHeight="1">
      <c r="A129" s="12" t="s">
        <v>88</v>
      </c>
      <c r="B129" s="17">
        <v>200</v>
      </c>
      <c r="C129" s="31">
        <v>4.5999999999999996</v>
      </c>
      <c r="D129" s="31">
        <v>3.6</v>
      </c>
      <c r="E129" s="31">
        <v>12.6</v>
      </c>
      <c r="F129" s="31">
        <v>100.4</v>
      </c>
      <c r="G129" s="31">
        <v>0.68</v>
      </c>
      <c r="H129" s="31">
        <v>17.3</v>
      </c>
      <c r="I129" s="31">
        <v>220</v>
      </c>
      <c r="J129" s="31">
        <v>143</v>
      </c>
      <c r="K129" s="31">
        <v>1.0900000000000001</v>
      </c>
      <c r="L129" s="38" t="s">
        <v>89</v>
      </c>
      <c r="M129" s="4"/>
    </row>
    <row r="130" spans="1:13" ht="15" customHeight="1">
      <c r="A130" s="12" t="s">
        <v>25</v>
      </c>
      <c r="B130" s="6">
        <v>50</v>
      </c>
      <c r="C130" s="31">
        <v>3.5</v>
      </c>
      <c r="D130" s="31">
        <v>0.6</v>
      </c>
      <c r="E130" s="31">
        <v>22.9</v>
      </c>
      <c r="F130" s="31">
        <v>105</v>
      </c>
      <c r="G130" s="31">
        <v>0</v>
      </c>
      <c r="H130" s="31">
        <v>0</v>
      </c>
      <c r="I130" s="31">
        <v>56</v>
      </c>
      <c r="J130" s="31">
        <v>23.5</v>
      </c>
      <c r="K130" s="31">
        <v>0</v>
      </c>
      <c r="L130" s="11"/>
      <c r="M130" s="4"/>
    </row>
    <row r="131" spans="1:13" ht="15" customHeight="1">
      <c r="A131" s="14" t="s">
        <v>26</v>
      </c>
      <c r="B131" s="15"/>
      <c r="C131" s="30">
        <f t="shared" ref="C131:K131" si="22">C130+C129+C128+C127+C126+C125</f>
        <v>34.910000000000004</v>
      </c>
      <c r="D131" s="30">
        <f t="shared" si="22"/>
        <v>34.42</v>
      </c>
      <c r="E131" s="30">
        <f t="shared" si="22"/>
        <v>93.26</v>
      </c>
      <c r="F131" s="30">
        <f t="shared" si="22"/>
        <v>816.8</v>
      </c>
      <c r="G131" s="30">
        <f t="shared" si="22"/>
        <v>30.07</v>
      </c>
      <c r="H131" s="30">
        <f t="shared" si="22"/>
        <v>200.48000000000002</v>
      </c>
      <c r="I131" s="30">
        <f t="shared" si="22"/>
        <v>1742.3</v>
      </c>
      <c r="J131" s="30">
        <f t="shared" si="22"/>
        <v>345.63</v>
      </c>
      <c r="K131" s="30">
        <f t="shared" si="22"/>
        <v>4.4800000000000004</v>
      </c>
      <c r="L131" s="11"/>
      <c r="M131" s="4"/>
    </row>
    <row r="132" spans="1:13" ht="15" customHeight="1">
      <c r="A132" s="14" t="s">
        <v>101</v>
      </c>
      <c r="B132" s="15"/>
      <c r="C132" s="30">
        <f t="shared" ref="C132:K132" si="23">C131+C123</f>
        <v>37.110000000000007</v>
      </c>
      <c r="D132" s="30">
        <f t="shared" si="23"/>
        <v>35.020000000000003</v>
      </c>
      <c r="E132" s="30">
        <f t="shared" si="23"/>
        <v>126.61000000000001</v>
      </c>
      <c r="F132" s="30">
        <f t="shared" si="23"/>
        <v>938.3</v>
      </c>
      <c r="G132" s="30">
        <f t="shared" si="23"/>
        <v>33.08</v>
      </c>
      <c r="H132" s="30">
        <f t="shared" si="23"/>
        <v>200.48000000000002</v>
      </c>
      <c r="I132" s="30">
        <f t="shared" si="23"/>
        <v>1778.55</v>
      </c>
      <c r="J132" s="30">
        <f t="shared" si="23"/>
        <v>382.68</v>
      </c>
      <c r="K132" s="30">
        <f t="shared" si="23"/>
        <v>5.6800000000000006</v>
      </c>
      <c r="L132" s="13"/>
      <c r="M132" s="4"/>
    </row>
    <row r="133" spans="1:13" ht="15" customHeight="1">
      <c r="A133" s="16" t="s">
        <v>17</v>
      </c>
      <c r="B133" s="6"/>
      <c r="C133" s="23"/>
      <c r="D133" s="23"/>
      <c r="E133" s="23"/>
      <c r="F133" s="23"/>
      <c r="G133" s="23"/>
      <c r="H133" s="23"/>
      <c r="I133" s="23"/>
      <c r="J133" s="23"/>
      <c r="K133" s="23"/>
      <c r="L133" s="11"/>
      <c r="M133" s="4"/>
    </row>
    <row r="134" spans="1:13" ht="15" customHeight="1">
      <c r="A134" s="57" t="s">
        <v>103</v>
      </c>
      <c r="B134" s="5"/>
      <c r="C134" s="6"/>
      <c r="D134" s="7"/>
      <c r="E134" s="6"/>
      <c r="F134" s="5"/>
      <c r="G134" s="5"/>
      <c r="H134" s="8"/>
      <c r="I134" s="5"/>
      <c r="J134" s="5"/>
      <c r="K134" s="5"/>
      <c r="L134" s="11"/>
      <c r="M134" s="4"/>
    </row>
    <row r="135" spans="1:13" ht="15" customHeight="1">
      <c r="A135" s="12" t="s">
        <v>114</v>
      </c>
      <c r="B135" s="17">
        <v>250</v>
      </c>
      <c r="C135" s="31">
        <v>7.62</v>
      </c>
      <c r="D135" s="31">
        <v>12.9</v>
      </c>
      <c r="E135" s="31">
        <v>30.1</v>
      </c>
      <c r="F135" s="31">
        <v>227.5</v>
      </c>
      <c r="G135" s="31">
        <v>0.16</v>
      </c>
      <c r="H135" s="31">
        <v>36.85</v>
      </c>
      <c r="I135" s="31">
        <v>32.479999999999997</v>
      </c>
      <c r="J135" s="31">
        <v>209.72</v>
      </c>
      <c r="K135" s="31">
        <v>0.4</v>
      </c>
      <c r="L135" s="5"/>
      <c r="M135" s="4"/>
    </row>
    <row r="136" spans="1:13" ht="15" customHeight="1">
      <c r="A136" s="12" t="s">
        <v>35</v>
      </c>
      <c r="B136" s="17">
        <v>200</v>
      </c>
      <c r="C136" s="31">
        <v>0.2</v>
      </c>
      <c r="D136" s="31">
        <v>0</v>
      </c>
      <c r="E136" s="31">
        <v>30.6</v>
      </c>
      <c r="F136" s="31">
        <v>118.2</v>
      </c>
      <c r="G136" s="31">
        <v>2.6</v>
      </c>
      <c r="H136" s="31">
        <v>0</v>
      </c>
      <c r="I136" s="31">
        <v>108</v>
      </c>
      <c r="J136" s="31">
        <v>58</v>
      </c>
      <c r="K136" s="31">
        <v>0.4</v>
      </c>
      <c r="L136" s="28" t="s">
        <v>36</v>
      </c>
      <c r="M136" s="4"/>
    </row>
    <row r="137" spans="1:13" ht="15" customHeight="1">
      <c r="A137" s="12" t="s">
        <v>108</v>
      </c>
      <c r="B137" s="27">
        <v>25</v>
      </c>
      <c r="C137" s="26">
        <v>2</v>
      </c>
      <c r="D137" s="26">
        <v>0.6</v>
      </c>
      <c r="E137" s="26">
        <v>13.35</v>
      </c>
      <c r="F137" s="26">
        <v>63.5</v>
      </c>
      <c r="G137" s="26">
        <v>0.01</v>
      </c>
      <c r="H137" s="26">
        <v>0</v>
      </c>
      <c r="I137" s="26">
        <v>36.25</v>
      </c>
      <c r="J137" s="26">
        <v>31.25</v>
      </c>
      <c r="K137" s="26">
        <v>0.9</v>
      </c>
      <c r="L137" s="5"/>
      <c r="M137" s="4"/>
    </row>
    <row r="138" spans="1:13" ht="15" customHeight="1">
      <c r="A138" s="57" t="s">
        <v>26</v>
      </c>
      <c r="B138" s="5"/>
      <c r="C138" s="58">
        <f t="shared" ref="C138:K138" si="24">SUM(C136:C137)</f>
        <v>2.2000000000000002</v>
      </c>
      <c r="D138" s="58">
        <f t="shared" si="24"/>
        <v>0.6</v>
      </c>
      <c r="E138" s="58">
        <f t="shared" si="24"/>
        <v>43.95</v>
      </c>
      <c r="F138" s="58">
        <f t="shared" si="24"/>
        <v>181.7</v>
      </c>
      <c r="G138" s="58">
        <f t="shared" si="24"/>
        <v>2.61</v>
      </c>
      <c r="H138" s="58">
        <f t="shared" si="24"/>
        <v>0</v>
      </c>
      <c r="I138" s="58">
        <f t="shared" si="24"/>
        <v>144.25</v>
      </c>
      <c r="J138" s="58">
        <f t="shared" si="24"/>
        <v>89.25</v>
      </c>
      <c r="K138" s="58">
        <f t="shared" si="24"/>
        <v>1.3</v>
      </c>
      <c r="L138" s="11"/>
      <c r="M138" s="4"/>
    </row>
    <row r="139" spans="1:13" ht="15" customHeight="1">
      <c r="A139" s="57" t="s">
        <v>75</v>
      </c>
      <c r="B139" s="5"/>
      <c r="C139" s="6"/>
      <c r="D139" s="7"/>
      <c r="E139" s="6"/>
      <c r="F139" s="5"/>
      <c r="G139" s="5"/>
      <c r="H139" s="8"/>
      <c r="I139" s="5"/>
      <c r="J139" s="5"/>
      <c r="K139" s="5"/>
      <c r="L139" s="11"/>
      <c r="M139" s="4"/>
    </row>
    <row r="140" spans="1:13" ht="15.75" customHeight="1">
      <c r="A140" s="22" t="s">
        <v>29</v>
      </c>
      <c r="B140" s="17">
        <v>100</v>
      </c>
      <c r="C140" s="26">
        <v>1.33</v>
      </c>
      <c r="D140" s="26">
        <v>4.5</v>
      </c>
      <c r="E140" s="26">
        <v>7.67</v>
      </c>
      <c r="F140" s="26">
        <v>76</v>
      </c>
      <c r="G140" s="26">
        <v>1.8</v>
      </c>
      <c r="H140" s="26">
        <v>0.54</v>
      </c>
      <c r="I140" s="26">
        <v>109.2</v>
      </c>
      <c r="J140" s="26">
        <v>15.6</v>
      </c>
      <c r="K140" s="26">
        <v>0.54</v>
      </c>
      <c r="L140" s="29" t="s">
        <v>34</v>
      </c>
      <c r="M140" s="4"/>
    </row>
    <row r="141" spans="1:13" ht="15.75" customHeight="1">
      <c r="A141" s="12" t="s">
        <v>62</v>
      </c>
      <c r="B141" s="6">
        <v>250</v>
      </c>
      <c r="C141" s="31">
        <v>8.4</v>
      </c>
      <c r="D141" s="31">
        <v>1.5</v>
      </c>
      <c r="E141" s="31">
        <v>17.3</v>
      </c>
      <c r="F141" s="31">
        <v>115.5</v>
      </c>
      <c r="G141" s="31">
        <v>4.8</v>
      </c>
      <c r="H141" s="31">
        <v>97.2</v>
      </c>
      <c r="I141" s="31">
        <v>152.96</v>
      </c>
      <c r="J141" s="31">
        <v>10.8</v>
      </c>
      <c r="K141" s="31">
        <v>0.56000000000000005</v>
      </c>
      <c r="L141" s="5" t="s">
        <v>63</v>
      </c>
      <c r="M141" s="4"/>
    </row>
    <row r="142" spans="1:13" ht="15.75" customHeight="1">
      <c r="A142" s="12" t="s">
        <v>98</v>
      </c>
      <c r="B142" s="6" t="s">
        <v>76</v>
      </c>
      <c r="C142" s="31">
        <v>16.02</v>
      </c>
      <c r="D142" s="31">
        <v>13.22</v>
      </c>
      <c r="E142" s="31">
        <v>15.64</v>
      </c>
      <c r="F142" s="31">
        <v>246.34</v>
      </c>
      <c r="G142" s="31">
        <v>0.63</v>
      </c>
      <c r="H142" s="31">
        <v>51.8</v>
      </c>
      <c r="I142" s="31">
        <v>237.9</v>
      </c>
      <c r="J142" s="31">
        <v>37.1</v>
      </c>
      <c r="K142" s="31">
        <v>1.06</v>
      </c>
      <c r="L142" s="5" t="s">
        <v>60</v>
      </c>
      <c r="M142" s="4"/>
    </row>
    <row r="143" spans="1:13" ht="15" customHeight="1">
      <c r="A143" s="12" t="s">
        <v>49</v>
      </c>
      <c r="B143" s="27">
        <v>180</v>
      </c>
      <c r="C143" s="31">
        <v>4.32</v>
      </c>
      <c r="D143" s="31">
        <v>6.48</v>
      </c>
      <c r="E143" s="31">
        <v>43.68</v>
      </c>
      <c r="F143" s="31">
        <v>250.44</v>
      </c>
      <c r="G143" s="31">
        <v>0</v>
      </c>
      <c r="H143" s="31">
        <v>22.1</v>
      </c>
      <c r="I143" s="31">
        <v>55.9</v>
      </c>
      <c r="J143" s="31">
        <v>8.2799999999999994</v>
      </c>
      <c r="K143" s="31">
        <v>0.6</v>
      </c>
      <c r="L143" s="5" t="s">
        <v>50</v>
      </c>
      <c r="M143" s="4"/>
    </row>
    <row r="144" spans="1:13" ht="14.25" customHeight="1">
      <c r="A144" s="12" t="s">
        <v>84</v>
      </c>
      <c r="B144" s="6">
        <v>200</v>
      </c>
      <c r="C144" s="31">
        <v>0.2</v>
      </c>
      <c r="D144" s="31">
        <v>0</v>
      </c>
      <c r="E144" s="31">
        <v>6.5</v>
      </c>
      <c r="F144" s="31">
        <v>26.8</v>
      </c>
      <c r="G144" s="31">
        <v>0.04</v>
      </c>
      <c r="H144" s="31">
        <v>0.3</v>
      </c>
      <c r="I144" s="31">
        <v>20.8</v>
      </c>
      <c r="J144" s="31">
        <v>4.5</v>
      </c>
      <c r="K144" s="31">
        <v>0.7</v>
      </c>
      <c r="L144" s="5" t="s">
        <v>85</v>
      </c>
      <c r="M144" s="4"/>
    </row>
    <row r="145" spans="1:13" ht="15" customHeight="1">
      <c r="A145" s="12" t="s">
        <v>25</v>
      </c>
      <c r="B145" s="6">
        <v>50</v>
      </c>
      <c r="C145" s="31">
        <v>3.5</v>
      </c>
      <c r="D145" s="31">
        <v>0.6</v>
      </c>
      <c r="E145" s="31">
        <v>22.9</v>
      </c>
      <c r="F145" s="31">
        <v>105</v>
      </c>
      <c r="G145" s="31">
        <v>0</v>
      </c>
      <c r="H145" s="31">
        <v>0</v>
      </c>
      <c r="I145" s="31">
        <v>56</v>
      </c>
      <c r="J145" s="31">
        <v>23.5</v>
      </c>
      <c r="K145" s="31">
        <v>0</v>
      </c>
      <c r="L145" s="11"/>
      <c r="M145" s="4"/>
    </row>
    <row r="146" spans="1:13" ht="15" customHeight="1">
      <c r="A146" s="14" t="s">
        <v>26</v>
      </c>
      <c r="B146" s="15"/>
      <c r="C146" s="30">
        <f t="shared" ref="C146:K146" si="25">C145+C144+C143+C142+C141+C140</f>
        <v>33.769999999999996</v>
      </c>
      <c r="D146" s="30">
        <f t="shared" si="25"/>
        <v>26.3</v>
      </c>
      <c r="E146" s="30">
        <f t="shared" si="25"/>
        <v>113.69</v>
      </c>
      <c r="F146" s="30">
        <f t="shared" si="25"/>
        <v>820.08</v>
      </c>
      <c r="G146" s="30">
        <f t="shared" si="25"/>
        <v>7.27</v>
      </c>
      <c r="H146" s="30">
        <f t="shared" si="25"/>
        <v>171.94</v>
      </c>
      <c r="I146" s="30">
        <f t="shared" si="25"/>
        <v>632.7600000000001</v>
      </c>
      <c r="J146" s="30">
        <f t="shared" si="25"/>
        <v>99.779999999999987</v>
      </c>
      <c r="K146" s="30">
        <f t="shared" si="25"/>
        <v>3.46</v>
      </c>
      <c r="L146" s="11"/>
      <c r="M146" s="4"/>
    </row>
    <row r="147" spans="1:13" ht="15" customHeight="1">
      <c r="A147" s="14" t="s">
        <v>101</v>
      </c>
      <c r="B147" s="15"/>
      <c r="C147" s="30">
        <f t="shared" ref="C147:K147" si="26">C146+C138</f>
        <v>35.97</v>
      </c>
      <c r="D147" s="30">
        <f t="shared" si="26"/>
        <v>26.900000000000002</v>
      </c>
      <c r="E147" s="30">
        <f t="shared" si="26"/>
        <v>157.63999999999999</v>
      </c>
      <c r="F147" s="30">
        <f t="shared" si="26"/>
        <v>1001.78</v>
      </c>
      <c r="G147" s="30">
        <f t="shared" si="26"/>
        <v>9.879999999999999</v>
      </c>
      <c r="H147" s="30">
        <f t="shared" si="26"/>
        <v>171.94</v>
      </c>
      <c r="I147" s="30">
        <f t="shared" si="26"/>
        <v>777.0100000000001</v>
      </c>
      <c r="J147" s="30">
        <f t="shared" si="26"/>
        <v>189.02999999999997</v>
      </c>
      <c r="K147" s="30">
        <f t="shared" si="26"/>
        <v>4.76</v>
      </c>
      <c r="L147" s="27"/>
      <c r="M147" s="4"/>
    </row>
    <row r="148" spans="1:13" ht="15" customHeight="1">
      <c r="A148" s="16" t="s">
        <v>18</v>
      </c>
      <c r="B148" s="7"/>
      <c r="C148" s="31"/>
      <c r="D148" s="31"/>
      <c r="E148" s="31"/>
      <c r="F148" s="31"/>
      <c r="G148" s="31"/>
      <c r="H148" s="31"/>
      <c r="I148" s="31"/>
      <c r="J148" s="31"/>
      <c r="K148" s="31"/>
      <c r="L148" s="5"/>
      <c r="M148" s="4"/>
    </row>
    <row r="149" spans="1:13" ht="15" customHeight="1">
      <c r="A149" s="57" t="s">
        <v>103</v>
      </c>
      <c r="B149" s="5"/>
      <c r="C149" s="6"/>
      <c r="D149" s="7"/>
      <c r="E149" s="6"/>
      <c r="F149" s="5"/>
      <c r="G149" s="5"/>
      <c r="H149" s="8"/>
      <c r="I149" s="5"/>
      <c r="J149" s="5"/>
      <c r="K149" s="5"/>
      <c r="L149" s="5"/>
      <c r="M149" s="4"/>
    </row>
    <row r="150" spans="1:13" ht="15" customHeight="1">
      <c r="A150" s="12" t="s">
        <v>115</v>
      </c>
      <c r="B150" s="17">
        <v>250</v>
      </c>
      <c r="C150" s="31">
        <v>11.84</v>
      </c>
      <c r="D150" s="31">
        <v>12.68</v>
      </c>
      <c r="E150" s="31">
        <v>44.38</v>
      </c>
      <c r="F150" s="31">
        <v>339.08</v>
      </c>
      <c r="G150" s="31">
        <v>0.73</v>
      </c>
      <c r="H150" s="31">
        <v>73.36</v>
      </c>
      <c r="I150" s="31">
        <v>38.229999999999997</v>
      </c>
      <c r="J150" s="31">
        <v>193.2</v>
      </c>
      <c r="K150" s="31">
        <v>0.21</v>
      </c>
      <c r="L150" s="5" t="s">
        <v>116</v>
      </c>
      <c r="M150" s="4"/>
    </row>
    <row r="151" spans="1:13" ht="15" customHeight="1">
      <c r="A151" s="22" t="s">
        <v>106</v>
      </c>
      <c r="B151" s="61">
        <v>200</v>
      </c>
      <c r="C151" s="26">
        <v>0.2</v>
      </c>
      <c r="D151" s="26">
        <v>0</v>
      </c>
      <c r="E151" s="26">
        <v>20</v>
      </c>
      <c r="F151" s="26">
        <v>58</v>
      </c>
      <c r="G151" s="26">
        <v>3</v>
      </c>
      <c r="H151" s="26">
        <v>0</v>
      </c>
      <c r="I151" s="26">
        <v>0</v>
      </c>
      <c r="J151" s="26">
        <v>5.8</v>
      </c>
      <c r="K151" s="26">
        <v>0.3</v>
      </c>
      <c r="L151" s="5" t="s">
        <v>107</v>
      </c>
      <c r="M151" s="4"/>
    </row>
    <row r="152" spans="1:13" ht="17.25" customHeight="1">
      <c r="A152" s="12" t="s">
        <v>108</v>
      </c>
      <c r="B152" s="65">
        <v>25</v>
      </c>
      <c r="C152" s="26">
        <v>2</v>
      </c>
      <c r="D152" s="26">
        <v>0.6</v>
      </c>
      <c r="E152" s="26">
        <v>13.35</v>
      </c>
      <c r="F152" s="26">
        <v>63.5</v>
      </c>
      <c r="G152" s="26">
        <v>0.01</v>
      </c>
      <c r="H152" s="26">
        <v>0</v>
      </c>
      <c r="I152" s="26">
        <v>36.25</v>
      </c>
      <c r="J152" s="26">
        <v>31.25</v>
      </c>
      <c r="K152" s="26">
        <v>0.9</v>
      </c>
      <c r="L152" s="64"/>
      <c r="M152" s="4"/>
    </row>
    <row r="153" spans="1:13" ht="15" customHeight="1">
      <c r="A153" s="57" t="s">
        <v>26</v>
      </c>
      <c r="B153" s="5"/>
      <c r="C153" s="58">
        <f t="shared" ref="C153:K153" si="27">SUM(C150:C152)</f>
        <v>14.04</v>
      </c>
      <c r="D153" s="58">
        <f t="shared" si="27"/>
        <v>13.28</v>
      </c>
      <c r="E153" s="58">
        <f t="shared" si="27"/>
        <v>77.72999999999999</v>
      </c>
      <c r="F153" s="58">
        <f t="shared" si="27"/>
        <v>460.58</v>
      </c>
      <c r="G153" s="58">
        <f t="shared" si="27"/>
        <v>3.7399999999999998</v>
      </c>
      <c r="H153" s="58">
        <f t="shared" si="27"/>
        <v>73.36</v>
      </c>
      <c r="I153" s="58">
        <f t="shared" si="27"/>
        <v>74.47999999999999</v>
      </c>
      <c r="J153" s="58">
        <f t="shared" si="27"/>
        <v>230.25</v>
      </c>
      <c r="K153" s="58">
        <f t="shared" si="27"/>
        <v>1.4100000000000001</v>
      </c>
      <c r="L153" s="5"/>
      <c r="M153" s="4"/>
    </row>
    <row r="154" spans="1:13" ht="15" customHeight="1">
      <c r="A154" s="57" t="s">
        <v>75</v>
      </c>
      <c r="B154" s="5"/>
      <c r="C154" s="6"/>
      <c r="D154" s="7"/>
      <c r="E154" s="6"/>
      <c r="F154" s="5"/>
      <c r="G154" s="5"/>
      <c r="H154" s="8"/>
      <c r="I154" s="5"/>
      <c r="J154" s="5"/>
      <c r="K154" s="5"/>
      <c r="L154" s="5"/>
      <c r="M154" s="4"/>
    </row>
    <row r="155" spans="1:13" ht="18" customHeight="1">
      <c r="A155" s="25" t="s">
        <v>64</v>
      </c>
      <c r="B155" s="27">
        <v>250</v>
      </c>
      <c r="C155" s="31">
        <v>5.9</v>
      </c>
      <c r="D155" s="31">
        <v>6.2</v>
      </c>
      <c r="E155" s="31">
        <v>12.65</v>
      </c>
      <c r="F155" s="31">
        <v>138</v>
      </c>
      <c r="G155" s="31">
        <v>8.4499999999999993</v>
      </c>
      <c r="H155" s="31">
        <v>168.25</v>
      </c>
      <c r="I155" s="31">
        <v>330.75</v>
      </c>
      <c r="J155" s="31">
        <v>42</v>
      </c>
      <c r="K155" s="31">
        <v>1.08</v>
      </c>
      <c r="L155" s="5" t="s">
        <v>65</v>
      </c>
      <c r="M155" s="4"/>
    </row>
    <row r="156" spans="1:13" ht="15.75" customHeight="1">
      <c r="A156" s="12" t="s">
        <v>52</v>
      </c>
      <c r="B156" s="27">
        <v>100</v>
      </c>
      <c r="C156" s="31">
        <v>19.2</v>
      </c>
      <c r="D156" s="31">
        <v>4.4000000000000004</v>
      </c>
      <c r="E156" s="31">
        <v>13.47</v>
      </c>
      <c r="F156" s="31">
        <v>169.47</v>
      </c>
      <c r="G156" s="31">
        <v>0.56000000000000005</v>
      </c>
      <c r="H156" s="31">
        <v>5.64</v>
      </c>
      <c r="I156" s="31">
        <v>206.4</v>
      </c>
      <c r="J156" s="31">
        <v>26.4</v>
      </c>
      <c r="K156" s="31">
        <v>1.2</v>
      </c>
      <c r="L156" s="5" t="s">
        <v>53</v>
      </c>
      <c r="M156" s="4"/>
    </row>
    <row r="157" spans="1:13" ht="16.5" customHeight="1">
      <c r="A157" s="12" t="s">
        <v>94</v>
      </c>
      <c r="B157" s="6">
        <v>200</v>
      </c>
      <c r="C157" s="31">
        <v>10.53</v>
      </c>
      <c r="D157" s="31">
        <v>9.06</v>
      </c>
      <c r="E157" s="31">
        <v>38.130000000000003</v>
      </c>
      <c r="F157" s="31">
        <v>276.93</v>
      </c>
      <c r="G157" s="31">
        <v>0.05</v>
      </c>
      <c r="H157" s="31">
        <v>44.9</v>
      </c>
      <c r="I157" s="31">
        <v>76.7</v>
      </c>
      <c r="J157" s="31">
        <v>168</v>
      </c>
      <c r="K157" s="31">
        <v>0.93</v>
      </c>
      <c r="L157" s="5" t="s">
        <v>95</v>
      </c>
      <c r="M157" s="4"/>
    </row>
    <row r="158" spans="1:13" ht="15" customHeight="1">
      <c r="A158" s="12" t="s">
        <v>35</v>
      </c>
      <c r="B158" s="17">
        <v>200</v>
      </c>
      <c r="C158" s="31">
        <v>0.2</v>
      </c>
      <c r="D158" s="31">
        <v>0</v>
      </c>
      <c r="E158" s="31">
        <v>30.6</v>
      </c>
      <c r="F158" s="31">
        <v>118.2</v>
      </c>
      <c r="G158" s="31">
        <v>2.6</v>
      </c>
      <c r="H158" s="31">
        <v>0</v>
      </c>
      <c r="I158" s="31">
        <v>108</v>
      </c>
      <c r="J158" s="31">
        <v>58</v>
      </c>
      <c r="K158" s="31">
        <v>0.4</v>
      </c>
      <c r="L158" s="28" t="s">
        <v>36</v>
      </c>
      <c r="M158" s="4"/>
    </row>
    <row r="159" spans="1:13" ht="15" customHeight="1">
      <c r="A159" s="12" t="s">
        <v>25</v>
      </c>
      <c r="B159" s="6">
        <v>50</v>
      </c>
      <c r="C159" s="31">
        <v>3.5</v>
      </c>
      <c r="D159" s="31">
        <v>0.6</v>
      </c>
      <c r="E159" s="31">
        <v>22.9</v>
      </c>
      <c r="F159" s="31">
        <v>105</v>
      </c>
      <c r="G159" s="31">
        <v>0</v>
      </c>
      <c r="H159" s="31">
        <v>0</v>
      </c>
      <c r="I159" s="31">
        <v>56</v>
      </c>
      <c r="J159" s="31">
        <v>23.5</v>
      </c>
      <c r="K159" s="31">
        <v>0</v>
      </c>
      <c r="L159" s="5"/>
      <c r="M159" s="4"/>
    </row>
    <row r="160" spans="1:13" ht="15.6">
      <c r="A160" s="14" t="s">
        <v>26</v>
      </c>
      <c r="B160" s="15"/>
      <c r="C160" s="30">
        <f t="shared" ref="C160:K160" si="28">C159+C158+C157+C156+C155</f>
        <v>39.33</v>
      </c>
      <c r="D160" s="30">
        <f t="shared" si="28"/>
        <v>20.260000000000002</v>
      </c>
      <c r="E160" s="30">
        <f t="shared" si="28"/>
        <v>117.75</v>
      </c>
      <c r="F160" s="30">
        <f t="shared" si="28"/>
        <v>807.6</v>
      </c>
      <c r="G160" s="30">
        <f t="shared" si="28"/>
        <v>11.66</v>
      </c>
      <c r="H160" s="30">
        <f t="shared" si="28"/>
        <v>218.79</v>
      </c>
      <c r="I160" s="30">
        <f t="shared" si="28"/>
        <v>777.85</v>
      </c>
      <c r="J160" s="30">
        <f t="shared" si="28"/>
        <v>317.89999999999998</v>
      </c>
      <c r="K160" s="30">
        <f t="shared" si="28"/>
        <v>3.6100000000000003</v>
      </c>
      <c r="L160" s="5"/>
      <c r="M160" s="4"/>
    </row>
    <row r="161" spans="1:13" ht="15.6">
      <c r="A161" s="14" t="s">
        <v>101</v>
      </c>
      <c r="B161" s="15"/>
      <c r="C161" s="30">
        <f t="shared" ref="C161:K161" si="29">C160+C153</f>
        <v>53.37</v>
      </c>
      <c r="D161" s="30">
        <f t="shared" si="29"/>
        <v>33.54</v>
      </c>
      <c r="E161" s="30">
        <f t="shared" si="29"/>
        <v>195.48</v>
      </c>
      <c r="F161" s="30">
        <f t="shared" si="29"/>
        <v>1268.18</v>
      </c>
      <c r="G161" s="30">
        <f t="shared" si="29"/>
        <v>15.4</v>
      </c>
      <c r="H161" s="30">
        <f t="shared" si="29"/>
        <v>292.14999999999998</v>
      </c>
      <c r="I161" s="30">
        <f t="shared" si="29"/>
        <v>852.33</v>
      </c>
      <c r="J161" s="30">
        <f t="shared" si="29"/>
        <v>548.15</v>
      </c>
      <c r="K161" s="30">
        <f t="shared" si="29"/>
        <v>5.0200000000000005</v>
      </c>
      <c r="L161" s="13"/>
      <c r="M161" s="4"/>
    </row>
    <row r="162" spans="1:13" ht="15.6">
      <c r="A162" s="14"/>
      <c r="B162" s="17"/>
      <c r="C162" s="30"/>
      <c r="D162" s="30"/>
      <c r="E162" s="30"/>
      <c r="F162" s="30"/>
      <c r="G162" s="30"/>
      <c r="H162" s="30"/>
      <c r="I162" s="30"/>
      <c r="J162" s="30"/>
      <c r="K162" s="30"/>
      <c r="L162" s="13"/>
      <c r="M162" s="4"/>
    </row>
    <row r="163" spans="1:13" ht="16.2">
      <c r="A163" s="20" t="s">
        <v>21</v>
      </c>
      <c r="B163" s="10"/>
      <c r="C163" s="36">
        <f t="shared" ref="C163:K163" si="30">(C161+C147+C132+C117+C102+C83+C69+C53+C37+C22)/10</f>
        <v>45.655000000000008</v>
      </c>
      <c r="D163" s="36">
        <f t="shared" si="30"/>
        <v>37.35</v>
      </c>
      <c r="E163" s="36">
        <f t="shared" si="30"/>
        <v>171.39100000000002</v>
      </c>
      <c r="F163" s="36">
        <f t="shared" si="30"/>
        <v>1197.7919999999999</v>
      </c>
      <c r="G163" s="36">
        <f t="shared" si="30"/>
        <v>27.952199999999998</v>
      </c>
      <c r="H163" s="36">
        <f t="shared" si="30"/>
        <v>279.988</v>
      </c>
      <c r="I163" s="36">
        <f t="shared" si="30"/>
        <v>1121.4290000000001</v>
      </c>
      <c r="J163" s="36">
        <f t="shared" si="30"/>
        <v>396.71199999999999</v>
      </c>
      <c r="K163" s="36">
        <f t="shared" si="30"/>
        <v>5.5716000000000001</v>
      </c>
      <c r="L163" s="35"/>
    </row>
    <row r="164" spans="1:13" ht="15.6">
      <c r="C164" s="4"/>
      <c r="D164" s="4"/>
      <c r="E164" s="4"/>
      <c r="F164" s="4"/>
      <c r="G164" s="4"/>
      <c r="H164" s="4"/>
      <c r="I164" s="4"/>
      <c r="J164" s="4"/>
      <c r="K164" s="4"/>
    </row>
  </sheetData>
  <mergeCells count="11">
    <mergeCell ref="G6:J6"/>
    <mergeCell ref="G85:J85"/>
    <mergeCell ref="A85:A86"/>
    <mergeCell ref="B85:B86"/>
    <mergeCell ref="C85:E85"/>
    <mergeCell ref="F85:F86"/>
    <mergeCell ref="A5:L5"/>
    <mergeCell ref="A6:A7"/>
    <mergeCell ref="B6:B7"/>
    <mergeCell ref="C6:E6"/>
    <mergeCell ref="F6:F7"/>
  </mergeCells>
  <phoneticPr fontId="0" type="noConversion"/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ОВЗ(1)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2024-10-30T11:08:38Z</cp:lastPrinted>
  <dcterms:created xsi:type="dcterms:W3CDTF">2006-09-28T05:33:49Z</dcterms:created>
  <dcterms:modified xsi:type="dcterms:W3CDTF">2025-01-10T06:00:05Z</dcterms:modified>
</cp:coreProperties>
</file>